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IMPACT LIONEL\Documents\CONTINUITE ECOLOGIQUE\Moulin Galache\DCE\DCE Travaux V2\"/>
    </mc:Choice>
  </mc:AlternateContent>
  <xr:revisionPtr revIDLastSave="0" documentId="13_ncr:1_{749AC2FD-D766-46F6-93D6-239C3EA9E9C6}" xr6:coauthVersionLast="46" xr6:coauthVersionMax="46" xr10:uidLastSave="{00000000-0000-0000-0000-000000000000}"/>
  <bookViews>
    <workbookView xWindow="-108" yWindow="-108" windowWidth="23256" windowHeight="12576" xr2:uid="{00000000-000D-0000-FFFF-FFFF00000000}"/>
  </bookViews>
  <sheets>
    <sheet name="bdp" sheetId="5" r:id="rId1"/>
    <sheet name="dqe" sheetId="4"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9" i="4" l="1"/>
  <c r="E34" i="4" l="1"/>
  <c r="E61" i="4"/>
  <c r="E72" i="4"/>
  <c r="E70" i="4"/>
  <c r="E31" i="4"/>
  <c r="E22" i="4"/>
</calcChain>
</file>

<file path=xl/sharedStrings.xml><?xml version="1.0" encoding="utf-8"?>
<sst xmlns="http://schemas.openxmlformats.org/spreadsheetml/2006/main" count="258" uniqueCount="140">
  <si>
    <t>Unité</t>
  </si>
  <si>
    <t>Quantité</t>
  </si>
  <si>
    <t>PU</t>
  </si>
  <si>
    <t>Prix HT</t>
  </si>
  <si>
    <t>Préparation chantier notamment DICT, acheminement matériel,  installation, signalisation/sécurité et piquetage</t>
  </si>
  <si>
    <t>Forfait</t>
  </si>
  <si>
    <t>ha</t>
  </si>
  <si>
    <t>Bastaing en chêne (260*25*15 cm)</t>
  </si>
  <si>
    <t>m²</t>
  </si>
  <si>
    <t>MONTANT de la T.V.A (20%)</t>
  </si>
  <si>
    <t>Phase 1 : Travaux préalables</t>
  </si>
  <si>
    <t>Glissière UPE 160</t>
  </si>
  <si>
    <t>Travaux préparatoires</t>
  </si>
  <si>
    <r>
      <t>m</t>
    </r>
    <r>
      <rPr>
        <vertAlign val="superscript"/>
        <sz val="9"/>
        <rFont val="Arial"/>
        <family val="2"/>
      </rPr>
      <t>3</t>
    </r>
  </si>
  <si>
    <r>
      <t>m</t>
    </r>
    <r>
      <rPr>
        <vertAlign val="superscript"/>
        <sz val="9"/>
        <rFont val="Arial"/>
        <family val="2"/>
      </rPr>
      <t>2</t>
    </r>
    <r>
      <rPr>
        <sz val="11"/>
        <color theme="1"/>
        <rFont val="Calibri"/>
        <family val="2"/>
        <scheme val="minor"/>
      </rPr>
      <t/>
    </r>
  </si>
  <si>
    <t>m3</t>
  </si>
  <si>
    <t>Destruction du mur de la parcelle n°117 et régalage pierres au pied du barrage</t>
  </si>
  <si>
    <t>ft</t>
  </si>
  <si>
    <t>Création d'un batardeau double de 6m de large avec adduction de 10 ml en PVC 800mm y compris épuisement éventuel</t>
  </si>
  <si>
    <t>ml</t>
  </si>
  <si>
    <t>Préparation des parcelles d'accueil des sédiments</t>
  </si>
  <si>
    <t>Déblai du canal de dérivation - régalage à proximité</t>
  </si>
  <si>
    <t>Buse PVC annelé 1000mm</t>
  </si>
  <si>
    <t>Enrochements  (non jointoyés) de la fin du chenal</t>
  </si>
  <si>
    <t>Engravement GNT 0/150 tabliers buses</t>
  </si>
  <si>
    <t>Effacement du barrage</t>
  </si>
  <si>
    <t xml:space="preserve">Fourniture, pose et agraffage géotextile coco 900 g/m² </t>
  </si>
  <si>
    <t>Création de la dérivation et des accès au sédiments</t>
  </si>
  <si>
    <t>Phase 4 : Suppression du barrage et renaturation</t>
  </si>
  <si>
    <t>Boutures de saules 4 /m²</t>
  </si>
  <si>
    <t>Ensemencement talus mélange spécial (15g/m²)</t>
  </si>
  <si>
    <t>Ensemencement lit majeur type paturage (15g/m²)</t>
  </si>
  <si>
    <t>Renaturation des prairies d'accueil des sédiments</t>
  </si>
  <si>
    <t xml:space="preserve">Couverture de 0.5m d'épaisseur des sédiments avec terre issue du pelage, compactage </t>
  </si>
  <si>
    <t>Ensemencement prairies et pistes type paturage (15g/m²)</t>
  </si>
  <si>
    <t>Repli de chantier</t>
  </si>
  <si>
    <t>Mise en place d'un parement en pierre jointoyées le long de la maison en rive gauche</t>
  </si>
  <si>
    <t>Création pistes en blocs 100/300 dans retenue</t>
  </si>
  <si>
    <t xml:space="preserve">Phase 2 : Vidange de la retenue </t>
  </si>
  <si>
    <t>OPTIONS</t>
  </si>
  <si>
    <t>MONTANT TOTAL HT DES TRAVAUX hors option</t>
  </si>
  <si>
    <t>MONTANT TOTAL TTC DES TRAVAUX hors option</t>
  </si>
  <si>
    <t>Décapage sur 0.5m d'épaisseur de 31 000 m² de prairies puis andainage</t>
  </si>
  <si>
    <t>Couverture du lit majeur</t>
  </si>
  <si>
    <t>Couverture des sédiments  du lit majeur par 50 cm de matériaux non marqués d'import</t>
  </si>
  <si>
    <t>Phase 3 : Terrassement de la retenue et abords</t>
  </si>
  <si>
    <t>Poste multi- phases</t>
  </si>
  <si>
    <t>Création d'un cone de dégagement devant la vidange</t>
  </si>
  <si>
    <t>Mise en place de deux échelles limnimétriques</t>
  </si>
  <si>
    <t>Démantèlement ouvrages provisoires y compris fondation du seuil décanteur, remise en état terrain et voirie publique</t>
  </si>
  <si>
    <t>Travaux préalables</t>
  </si>
  <si>
    <t>Débroussaillage, bucheronnage et gestion des rémanents</t>
  </si>
  <si>
    <t>- Les frais relatifs aux dispositions à prendre en matière d'hygiène et de sécurité conformément aux règlements en vigueur,
- Les frais relatifs aux enquêtes auprès des concessionnaires, aux recherches et localisation des réseaux, leur maintien et leur protection en service,
- Les dispositions provisoires nécessaires à  la préservation des milieux aquatiques et au respect du dossier au titre du Code de l'Environnement et de son récépissé,
- Tous les frais liés à la propreté du chantier, des pistes, des installations et des matériels, ainsi que de toutes les voiries empruntées par la circulation du chantier conformément à la recommandation n°T1.91 aux Maîtres d'Ouvrages Publics (BOCC RF du 22 février 1991), 
- Les sujétions résultant du phasage des travaux.
Il rémunère également la fourniture, la mise en place et l'entretien des panneaux nécessaires à la signalisation du chantier, conformément à la législation en vigueur.</t>
  </si>
  <si>
    <t xml:space="preserve">La signalisation de chantier sera maintenue jusqu'à réception du chantier. Elle devra être conforme à la législation en vigueur.
Ce prix sera réglé selon les fractions conventionnelles suivantes :
- 25 % pour la mise en place de la phase 1 ;
- 10% pour la mise en place de la phase 2 ;
- 65% pour la mise en place de la phase 3 ;
Le Forfait :
</t>
  </si>
  <si>
    <t>Création d'un chemin d'accés au bassin de décantation</t>
  </si>
  <si>
    <r>
      <rPr>
        <b/>
        <sz val="10"/>
        <rFont val="Arial"/>
        <family val="2"/>
      </rPr>
      <t>Préparation chantier notamment DICT, acheminement matériel,  installation, signalisation/sécurité et piquetage</t>
    </r>
    <r>
      <rPr>
        <sz val="10"/>
        <rFont val="Arial"/>
        <family val="2"/>
      </rPr>
      <t xml:space="preserve">
Ce prix rémunère forfaitairement les frais d'installation de chantier, l'amenée et le repliement de tout le matériel nécessaire au chantier, y compris pour les sous-traitants.
Il comprend l'entretien et l'amortissement de toutes les installations de chantier, y compris les remaniements ou renforcements au cours des diverses phases d'exécution des travaux.
Il comprend notamment :
- Les aménagements des emplacements mis à disposition de l'entreprise, les terrassements nécessaires dans l'emprise des installations et l'évacuation à la décharge de tous les matériaux, débris, déchets, droits de décharge compris, 
- La fourniture, les frais d'installation, d'entretien et de repliement des ateliers, entrepôts, bureaux, locaux et matériels mis à la disposition du maître d'oeuvre, ainsi que les branchements, aux divers réseaux et les consommations s'y rapportant (eau, électricité, assainissement indépendant, ...), les clôtures et palissades de chantier et les portails de fermeture, 
- Les indemnités éventuelles pour location de terrain,
- L'aménagement et le réglage des dépôts provisoires ou définitifs des matériaux de déblais, le règlement d'éventuels droits d'occupation et d'indemnités ; les lieux de dépôt étant à rechercher par l'entreprise,
- Les frais de gardiennage et de surveillance du chantier,
- La fourniture à pied d'oeuvre, la pose, la maintenance, le déplacement et la dépose des clôtures provisoires y compris la fourniture et la pose des portails pour les installations de chantier et pour le chantier,
- Les opérations topographiques de l'ensemble du chantier (bornage, implantation, nivellement),                      - L'amenée et le repliement des matériels d'extraction, de fabrication, de transport et de mise en oeuvre des matériaux                                                                                                                                                                                                 </t>
    </r>
  </si>
  <si>
    <t>Réalisation d'une pêche électrique de sauvetage avant la mise en assec temporaire d'une partie du cours d'eau (1 000 m²)</t>
  </si>
  <si>
    <t>PHASE 1 DU CHANTIER</t>
  </si>
  <si>
    <t>TRAVAUX PREPARATOIRES</t>
  </si>
  <si>
    <t>Construction du seuil ajustable servant de bassin de décantation</t>
  </si>
  <si>
    <t>CONSTRUCTION D'UN SEUIL AJUSTABLE SERVANT DE BASSIN DE DECANTATION</t>
  </si>
  <si>
    <t>Fouille de fondation et création du fond de forme</t>
  </si>
  <si>
    <t>Béton armé radier et bèches d'ancrage</t>
  </si>
  <si>
    <r>
      <rPr>
        <b/>
        <sz val="10"/>
        <rFont val="Arial"/>
        <family val="2"/>
      </rPr>
      <t xml:space="preserve">Glissière UPE 160
</t>
    </r>
    <r>
      <rPr>
        <sz val="10"/>
        <rFont val="Arial"/>
        <family val="2"/>
      </rPr>
      <t xml:space="preserve">Ce prix rémunère  à l'unité la fourniture et mise en place de poutrelles UPE 160 de 1.6m de hauteur utile afin de servir de glissières. Elle seront inscrustées dans les montants lors du coulage du béton pour une parfaite étanchéité et tenu mécanique.
L'unité                                                                                                         </t>
    </r>
  </si>
  <si>
    <t>u</t>
  </si>
  <si>
    <t xml:space="preserve">Reprise de maçonnerie du mur existant </t>
  </si>
  <si>
    <t xml:space="preserve">Mise en place d'un palan fixe et de son portique au niveau du seuil ajustable </t>
  </si>
  <si>
    <t>PHASE 2 DU CHANTIER</t>
  </si>
  <si>
    <t>VIDANGE DE LA RETENUE</t>
  </si>
  <si>
    <t>Grille normalisée  pour pêcherie de 2 m de large et 50 cm de haut</t>
  </si>
  <si>
    <t>Gestion hydraulique du barrage et du bassin de décantation durant la vidange</t>
  </si>
  <si>
    <t>Gestion piscicole de la retenue</t>
  </si>
  <si>
    <r>
      <rPr>
        <b/>
        <sz val="10"/>
        <rFont val="Arial"/>
        <family val="2"/>
      </rPr>
      <t xml:space="preserve">Gestion piscicole de la retenue
</t>
    </r>
    <r>
      <rPr>
        <sz val="10"/>
        <rFont val="Arial"/>
        <family val="2"/>
      </rPr>
      <t xml:space="preserve">Ce prix rémunère  au forfait la prise en charge totale de l'opération de récupération du poisson de la retenue. La prestation concerne notamment :     
- la rédaction d'une demande d'autorisation de pêche exceptionnelle 3 mois avant l'opération ;
- La récupération du poisson par un organisme agrée pour intervenir en "eaux libres"compte tenu des particularités du site évoquées dans le CCTP notamment le fait que deux pêches seront nécessaires (en début et en fin de vidange)  ;
- la gestion du poisson récupérée selon la règlementation piscicole des vidanges et la règlementation des retenues classées en "eaux libres";
- les formalités post-vidange notamment rédaction d'un compte rendu sur les lieux de lâchers des poissons et les espèces trouvées ;
La prestation induit une surveillance de la retenue notamment afin d'évaluer les risques de dévalaison des poissons.
Le forfait :                                             </t>
    </r>
  </si>
  <si>
    <r>
      <rPr>
        <b/>
        <sz val="10"/>
        <rFont val="Arial"/>
        <family val="2"/>
      </rPr>
      <t xml:space="preserve">Destruction du mur de la parcelle n°117 et régalage pierres au pied du barrage
</t>
    </r>
    <r>
      <rPr>
        <sz val="10"/>
        <rFont val="Arial"/>
        <family val="2"/>
      </rPr>
      <t xml:space="preserve">Ce prix rémunère  au forfait la destruction du mur de rive droite aux abords du barrage (coté amont) afin d'utiliser ces matériaux comme piste d'accès engin au pied amont du barrage. Il ne s'agit pas de réaliser un revêtement continu mais un poinçonnage des sédiments afin qu'une pelle puisse accèder au pied du barrage
Le forfait :                                             </t>
    </r>
  </si>
  <si>
    <t>PHASE 3 DU CHANTIER</t>
  </si>
  <si>
    <t>CREATION DE LA DERIVATION ET DES ACCES AUX SEDIMENTS</t>
  </si>
  <si>
    <r>
      <rPr>
        <b/>
        <sz val="10"/>
        <rFont val="Arial"/>
        <family val="2"/>
      </rPr>
      <t xml:space="preserve">Enrochements  (non jointoyés) de la fin du chenal
</t>
    </r>
    <r>
      <rPr>
        <sz val="10"/>
        <rFont val="Arial"/>
        <family val="2"/>
      </rPr>
      <t>Ce prix rémunère  au mètre cube,  la fourniture et la mise en œuvre d'un enrochement en matériaux granitiques propres et insensibles, provenant d'un gisement agréé par le maître d'œuvre, de granulométrie 100/300, à mettre en place pour stabiliser la fin du chenal. Il comprend notamment :
- la fourniture de matériaux d'enrochement de granulométrie 100/300 ,
- le chargement, le transport et le déchargement soigné sur les lieux d'emploi ou de dépôt,
- la mise en place des enrochements suivant les indications du maître d'oeuvre,
- le calage nécessaire par quel que moyen que ce soit,
- le compactage soigné des éléments;
- toutes sujétions pour assurer un parfait achèvement des prestations.
Le mètre cube :</t>
    </r>
  </si>
  <si>
    <t>Tête de buse 1000mm enrochée</t>
  </si>
  <si>
    <t>Terrassement du batardeau/digue pour dérivation</t>
  </si>
  <si>
    <r>
      <rPr>
        <b/>
        <sz val="10"/>
        <rFont val="Arial"/>
        <family val="2"/>
      </rPr>
      <t>Réalisation d'une pêche électrique de sauvetage avant la mise en assec temporaire d'une partie du cours d'eau (1 000 m²)</t>
    </r>
    <r>
      <rPr>
        <sz val="10"/>
        <rFont val="Arial"/>
        <family val="2"/>
      </rPr>
      <t xml:space="preserve">
Ce prix rémunère au forfait la réalisation des démarches administratives préalables à une pêche scientifique, la réalisation par un organisme agrée  d'une pêche électrique de récupération des poissons sur la portion de rivière comprise entre le pied du barrage jusqu'à 50m en aval du seuil ajustable (environ 1000 m²) et la gestion de ces poissons (destruction, relâche, transport,etc...) conformément aux modalités définies dans le CCTP.
Le forfait :</t>
    </r>
  </si>
  <si>
    <r>
      <rPr>
        <b/>
        <sz val="10"/>
        <rFont val="Arial"/>
        <family val="2"/>
      </rPr>
      <t xml:space="preserve">Déblai du canal de dérivation - régalage à proximité
</t>
    </r>
    <r>
      <rPr>
        <sz val="10"/>
        <rFont val="Arial"/>
        <family val="2"/>
      </rPr>
      <t>Ce prix rémunère  au mètre cube,  le déblai du canal de dérivation, le chargement éventuel, le tri selon le degré de terre végétal, et l'andainage de ces matériaux à proximité en vu d'un recouvrement ultérieur au même endroit .
Le mètre cube :</t>
    </r>
  </si>
  <si>
    <t>Déblai du chenal et évacuation sur les prairies et régalage</t>
  </si>
  <si>
    <t>Création des nouveaux lits du cours d'eau</t>
  </si>
  <si>
    <t>Déblai des talus du chenal pour remplacement matériau, évacuation sur les prairies et régalage</t>
  </si>
  <si>
    <t>Remblai  des surfaces remaniées par 50 cm de matériaux non marqués d'import</t>
  </si>
  <si>
    <t>PHASE 4 DU CHANTIER</t>
  </si>
  <si>
    <t>EFFACEMENT DU BARRAGE</t>
  </si>
  <si>
    <t>Isolation du cours d'eau aux abords du barrage par recyclage des buses 1000mm de la dérivation</t>
  </si>
  <si>
    <t>Démolition du barrage</t>
  </si>
  <si>
    <t>TERRASSEMENT DU NOUVEAU LIT</t>
  </si>
  <si>
    <t>Renaturation du cours d'eau</t>
  </si>
  <si>
    <t>RENATURATION DU COURS D'EAU</t>
  </si>
  <si>
    <t>Plantation ripisylve en frêne 150/200  tous les 10 m linéaires de berge</t>
  </si>
  <si>
    <t>COUVERTURE DU LIT MAJEUR</t>
  </si>
  <si>
    <r>
      <rPr>
        <b/>
        <sz val="10"/>
        <rFont val="Arial"/>
        <family val="2"/>
      </rPr>
      <t xml:space="preserve">Ensemencement lit majeur type paturage (15g/m²)
</t>
    </r>
    <r>
      <rPr>
        <sz val="10"/>
        <rFont val="Arial"/>
        <family val="2"/>
      </rPr>
      <t>Ce prix rémunère à l'hectare l'ensemencement des sols remaniés de la retenue par une technique au choix de l'entreprise avec un mélange grainier de type prairie fourragère mais riche en ray grass de manière à assurer une couverture rapide.
L'hectare :</t>
    </r>
  </si>
  <si>
    <t>REPLI DE CHANTIER</t>
  </si>
  <si>
    <t>POSTE MULTI-PHASES</t>
  </si>
  <si>
    <t>RENATURATION DES PRAIRIE D'ACCUEIL DES SEDIMENTS</t>
  </si>
  <si>
    <t>Curage  du bassin de décantation y compris gestion hydraulique préalable et évacuation sur prairie</t>
  </si>
  <si>
    <r>
      <rPr>
        <b/>
        <sz val="10"/>
        <rFont val="Arial"/>
        <family val="2"/>
      </rPr>
      <t xml:space="preserve">Béton armé radier et bèche d'ancrage
</t>
    </r>
    <r>
      <rPr>
        <sz val="10"/>
        <rFont val="Arial"/>
        <family val="2"/>
      </rPr>
      <t xml:space="preserve">Ce prix rémunère au mètre cube la fourniture et la mise en œuvre de béton C30/37 défini au C.C.T.P. pour la réalisation des semelles de fondations.
Ce prix comprend notamment :
-La fourniture et la pose des coffrages ;
-  la fourniture et la mise en œuvre des armatures nécessaires. Les armatures utilisées seront exclusivement des aciers HA FeE500 et des aciers doux FeE235 conformément aux prestations définies au C.C.T.P. ;
- la fourniture à pied d'œuvre, la vibration,
- la fourniture à pied d'œuvre d'un béton C30/37 défini au C.C.T.P. y compris la vibration, les dispositions de bétonnage par temps froid ou chaud, la fourniture du béton nécessaire aux contrôles (épreuves de convenances,…) et toutes sujétions de la qualité supérieure du béton, le traitement des reprises, le réglage, les sujétions de réservation, et toutes sujétions d'exécution ;
- la finition par lissage du dessus (glacis au ciment).
- toutes sujétions d'exécution, en particulier la réalisation des redans.
Le mètre cube :                                                                                                                   </t>
    </r>
  </si>
  <si>
    <r>
      <rPr>
        <b/>
        <sz val="10"/>
        <rFont val="Arial"/>
        <family val="2"/>
      </rPr>
      <t xml:space="preserve">Bastaing en chêne (200*25*15 cm)
</t>
    </r>
    <r>
      <rPr>
        <sz val="10"/>
        <rFont val="Arial"/>
        <family val="2"/>
      </rPr>
      <t xml:space="preserve">Ce prix rémunère  à l'unité la fourniture et mise en place de bastaings en chêne de 2.0m de longueur utile (plus les blocages dans les glissières), de 25 cm de hauteur et 15 cm d'épaisseur dans le but de constituer un vannage . Afin d'améliorer leur étanchéité au niveau des joints, ces pièces de bois seront dégauchies et pourvues de tenons et mortaises. Chaque planche disposera de deux boucles de levage latérales de type rustique (adaptation laissée au soin de l'entreprise) afin de pouvoir les ôter à l'aide d'un palan en cas de gonflement. Un jeu de rechange est prévu dans le quantitatif. 
L'unité :                                                                                                        </t>
    </r>
  </si>
  <si>
    <r>
      <rPr>
        <b/>
        <sz val="10"/>
        <rFont val="Arial"/>
        <family val="2"/>
      </rPr>
      <t xml:space="preserve">Mise en place d'un palan fixe et de son portique au niveau du seuil ajustable 
</t>
    </r>
    <r>
      <rPr>
        <sz val="10"/>
        <rFont val="Arial"/>
        <family val="2"/>
      </rPr>
      <t xml:space="preserve">Ce prix forfaitaire comprend la fourniture et la pose d'un double portique en acier  destiné à supporter un palan pour soulever le rideau de planches. Si le portique proposé est amovible, il pourra être simple au lieu de double.  Il comprend également la fourniture et pose d'un palan. Ces deux élèments devront supporter le poids des planches à soulever. Le CCTP ne défini pas de modèle particulier, à l'entrepreneur de proposer un produit.       
Le forfait :                                             </t>
    </r>
  </si>
  <si>
    <r>
      <rPr>
        <b/>
        <sz val="10"/>
        <rFont val="Arial"/>
        <family val="2"/>
      </rPr>
      <t xml:space="preserve">Grille normalisée  pour pêcherie de 2 m de large et 50 cm de haut
</t>
    </r>
    <r>
      <rPr>
        <sz val="10"/>
        <rFont val="Arial"/>
        <family val="2"/>
      </rPr>
      <t xml:space="preserve">Ce prix rémunère  au mètre carré la fourniture et la pose d'un plan de grille de 2*0.5m. La grille sera aux normes de vidange, c'est à dire à entrefer de 1 cm maximum et les fers devront être dépourvus d'aspérité blessantes pour le poisson. La grille sera à usage unique ; de fait un plan de grille rustique en fer non galvanisé peut être proposé.       
Le mètre carré :                                             </t>
    </r>
  </si>
  <si>
    <r>
      <rPr>
        <b/>
        <sz val="10"/>
        <rFont val="Arial"/>
        <family val="2"/>
      </rPr>
      <t xml:space="preserve">Gestion hydraulique du barrage et du bassin de décantation durant la vidange
</t>
    </r>
    <r>
      <rPr>
        <sz val="10"/>
        <rFont val="Arial"/>
        <family val="2"/>
      </rPr>
      <t xml:space="preserve">Ce prix rémunère  au forfait la prise en charge totale de l'opération de vidange d'une durée prévisionnelle de 7.5j. La prestation concerne notamment :     
- la mise en eau du bassin de décantation ;
- le dégagement d'éventuels bouchons devant les vannes  ;
- des essais de manoeuvre de vanne, le cas échéant des dégrippages ;
- des consolidations éventuelles des vannes notamment des tringleries ;
- la régulation du débit de vidange durant toute l'opération selon les débits cités au CCTP ;
- le nettoyage des débris flottants et autres encombres devant les  grilles et ouvrages de transfert durant l'opération ;
La prestation induit une présence journalière sur le site, une présence en continue le dernier jour et d'éventuels déplacements en urgence sur site.
Le forfait :                                             </t>
    </r>
  </si>
  <si>
    <r>
      <rPr>
        <b/>
        <sz val="10"/>
        <rFont val="Arial"/>
        <family val="2"/>
      </rPr>
      <t xml:space="preserve">Décapage sur 0.5m d'épaisseur de 31 000 m² de prairies puis andainage
</t>
    </r>
    <r>
      <rPr>
        <sz val="10"/>
        <rFont val="Arial"/>
        <family val="2"/>
      </rPr>
      <t>Ce prix, en option du marché, rémunère  au mètre cube,  le déblai sur 50cm d'épaisseur d'une partie des prairies des parcelles n°114, 115 et 247, le chargement éventuel, le tri selon le degré de terre végétal, et l'andainage à proximité de ces matériaux en vu d'un recouvrement ultérieur au même endroit .
Le mètre cube :</t>
    </r>
  </si>
  <si>
    <r>
      <rPr>
        <b/>
        <sz val="10"/>
        <rFont val="Arial"/>
        <family val="2"/>
      </rPr>
      <t xml:space="preserve">Isolation du cours d'eau aux abords du barrage par recyclage des buses 1000mm de la dérivation
</t>
    </r>
    <r>
      <rPr>
        <sz val="10"/>
        <rFont val="Arial"/>
        <family val="2"/>
      </rPr>
      <t>Ce prix rémunère au forfait la couverture du ruisseau aux abords amont/aval du barrage afin que les poussières issues de la démolition du barrage ne se transfèrent pas dans le ruisseau. Le couverture du ruisseau consiste à ré-utiliser les buses PVC 1000 mm de la dérivation.
Le forfait :</t>
    </r>
  </si>
  <si>
    <r>
      <rPr>
        <b/>
        <sz val="10"/>
        <rFont val="Arial"/>
        <family val="2"/>
      </rPr>
      <t xml:space="preserve">Démolition du barrage
</t>
    </r>
    <r>
      <rPr>
        <sz val="10"/>
        <rFont val="Arial"/>
        <family val="2"/>
      </rPr>
      <t>Ce prix rémunère au forfait le démantèlement du barrage jusqu'à la cote 205.10m. Ce barrage se compose d'environ 150 m3 de matériaux non connu (pierres maçonnées ou/et béton armé). La démolition inclut également le démantèlement des ouvrages connexes (passerelle, vanne, grille,etc...). Ce prix comprend notamment :
- l'extraction des matériaux, leur tri selon nature y compris les fers à béton si présence de béton armé, concassage si nécessaire, le chargement, le transport et la mise en dépôt définitif vers les décharges autorisées à rechercher par l'entreprise, y compris le réglage, le répandage et le compactage de ces matériaux à la décharge, ainsi que le règlement des indemnités relatives à ces dépôts,
- la protection contre les eaux de toute nature ainsi que l'utilisation éventuelle de matériel d'épuisement,
La technique utilisée pour le démantèlement est laissée au choix de l'entreprise qui la précisera dans son mémoire technique.
Il comprend également toutes sujétions de fournitures, de matériels et de main d'œuvre nécessaire à un parfait achèvement des travaux.   
Le forfait :</t>
    </r>
  </si>
  <si>
    <r>
      <rPr>
        <b/>
        <sz val="10"/>
        <rFont val="Arial"/>
        <family val="2"/>
      </rPr>
      <t xml:space="preserve">Ensemencement prairies et pistes type paturage (15g/m²)
</t>
    </r>
    <r>
      <rPr>
        <sz val="10"/>
        <rFont val="Arial"/>
        <family val="2"/>
      </rPr>
      <t>Ce prix rémunère à l'hectare l'ensemencement des sols remaniés des prairies où l'épandage de sédiments s'est déroulé, par une technique au choix de l'entreprise avec un mélange grainier de type prairie fourragère mais riche en ray grass de manière à assurer une couverture rapide.
L'hectare :</t>
    </r>
  </si>
  <si>
    <r>
      <rPr>
        <b/>
        <sz val="10"/>
        <rFont val="Arial"/>
        <family val="2"/>
      </rPr>
      <t xml:space="preserve">Démantèlement ouvrages provisoires y compris fondation du seuil décanteur, remise en état terrain et voirie publique
</t>
    </r>
    <r>
      <rPr>
        <sz val="10"/>
        <rFont val="Arial"/>
        <family val="2"/>
      </rPr>
      <t>Ce prix rémunère au forfait le repli de chantier qui se déroulera en deux phases :
- Démantèlement de tous les ouvrages provisoires sauf le seuil décanteur qui restera en place plusieurs mois après la fin des travaux et remise en état des terrains et de la voie publique,
- Démantèlement plusieurs mois après la fin du chantier (le temps que la rivière ne charrie plus de sédiments donc généralement une saison hivernale) du seuil décanteur y compris ses fondations.
Le paiement de ce repli de chantier interviendra également en deux phases : 70% pour la première phase et 30% pour le démantèlement du seuil.
Le forfait :</t>
    </r>
  </si>
  <si>
    <t>Mise en place d'une buse CR8 300mm de by-pass du seuil</t>
  </si>
  <si>
    <t xml:space="preserve">Poteaux  et contreforts en béton armé </t>
  </si>
  <si>
    <t>MONTANT TOTAL TTC DES TRAVAUX toutes options</t>
  </si>
  <si>
    <t>MONTANT TOTAL HT DES TRAVAUX toutes options (offre de base + options)</t>
  </si>
  <si>
    <r>
      <rPr>
        <b/>
        <sz val="10"/>
        <rFont val="Arial"/>
        <family val="2"/>
      </rPr>
      <t>Débroussaillage, bucheronnage et gestion des rémanents</t>
    </r>
    <r>
      <rPr>
        <sz val="10"/>
        <rFont val="Arial"/>
        <family val="2"/>
      </rPr>
      <t xml:space="preserve">
Ce prix rémunère  à l'hectare les opérations de débroussaillage, bucheronnage, élagage, déssouchage et gestion des produits de coupe.
Cette opération concerne la coupe à la fois des arbustes et des arbres qui se trouvent dans l’emprise du chantier où sur des voies d’accès, le déssouchage (si les souches constituent une gène pour le chantier) et la gestion des rémanents.
Les rémanents (branches, troncs et souches) seront par défaut évacués en décharge autorisée. Si le propriétaire l’accepte, les branches pourraient être girobroyées sur place (à plus de 5 m du ruisseau hors lit de crue), les troncs pourraient être empilés au bord d’un chemin et les souches pourraient être enterrées.
Le débroussaillage peut éventuellement comprendre également l’élagage de quelques branches qui gêneraient l’accès à la zone de travaux ou la manœuvre des engins.
L'hectare :</t>
    </r>
  </si>
  <si>
    <r>
      <rPr>
        <b/>
        <sz val="10"/>
        <rFont val="Arial"/>
        <family val="2"/>
      </rPr>
      <t xml:space="preserve">Création d'un batardeau double de 6m de large avec adduction de 10 ml en PVC 800mm y compris épuisement éventuel
</t>
    </r>
    <r>
      <rPr>
        <sz val="10"/>
        <rFont val="Arial"/>
        <family val="2"/>
      </rPr>
      <t xml:space="preserve">Ce prix rémunère forfaitairement la réalisation des batardeaux nécessaires pour  le dévoiement des eaux du ruisseau de manière à mettre à assec le chantier de construction du seuil réglable (zone de 6m de large par 10 m de long).
Ce prix comprend notamment :
- les terrassements et accès strictement suffisants et nécessaires pour poser les batardeaux ,
- la fourniture et la mise en œuvre  de deux batardeaux de 6m de large et 1m de haut en big bag remplis de sables et recouverts par une bâche étanche mais qui pourraient également être (à préciser dans le mémoire technique)   en palplanches, en structure gonflable, en boudin de géomembrane ou tout autre technique permettant de créer une structure étanche capable de résister à une poussée de 2 tonnes/m² ,
- La fourniture et la mise en oeuvre d'une canalisation de prise en charge du batardeau amont en PVC 800mm à 1.5% de pente et de 10 ml environ,
- les frais correspondants aux mesures prises pour le respect des prescriptions au titre de la loi sur l'eau et pour la préservation de la faune notamment pour assurer un débit réservé durant la mise en place des batardeaux,
- les frais d'épuisements éventuels de la zone asséchée notament lors de la réalisation de la fouille,
- l'enlèvement des batardeaux et réseaux de dévoiement des eaux à la fin des travaux et la remise en état du lit du cours d'eau,
Le forfait :                                                                                                                                                    </t>
    </r>
  </si>
  <si>
    <r>
      <rPr>
        <b/>
        <sz val="10"/>
        <rFont val="Arial"/>
        <family val="2"/>
      </rPr>
      <t>Ensemencement talus mélange spécial (15g/m²)</t>
    </r>
    <r>
      <rPr>
        <sz val="10"/>
        <rFont val="Arial"/>
        <family val="2"/>
      </rPr>
      <t xml:space="preserve">
Ce prix rémunère au mètre carré l'ensemencement des berges par technique d'hydroseeding avec un mélange grainiers fixateur de berge et un mulch incorporé afin de garantir une meilleure reprise en cas d'absence de pluie.
Le mètre carré :</t>
    </r>
  </si>
  <si>
    <r>
      <rPr>
        <b/>
        <sz val="10"/>
        <rFont val="Arial"/>
        <family val="2"/>
      </rPr>
      <t>Mise en place d'un parement en pierre jointoyées le long de la maison en rive gauche</t>
    </r>
    <r>
      <rPr>
        <sz val="10"/>
        <rFont val="Arial"/>
        <family val="2"/>
      </rPr>
      <t xml:space="preserve">
Ce prix rémunère au mètre cube la fourniture et la mise en œuvre d'un enrochement en matériaux granitiques propres et insensibles, provenant d'un gisement agréé par le maître d'œuvre, de granulométrie 100/500, à mettre en place pour stabiliser les berges. Il comprend notamment :
- la fourniture de matériaux d'enrochement de granulométrie 100/500,
- le chargement, le transport et le déchargement soigné sur les lieux d'emploi ou de dépôt,
- la mise en place des enrochements suivant les indications du maître d'oeuvre,
- le calage nécessaire par quel que moyen que ce soit,
- le compactage soigné des éléments,
- le jointoiement des roches à l'aide d'un mortier ciment/chaux aérienne,
- toutes sujétions pour assurer un parfait achèvement des prestations.
Le mètre cube</t>
    </r>
  </si>
  <si>
    <r>
      <rPr>
        <b/>
        <sz val="10"/>
        <rFont val="Arial"/>
        <family val="2"/>
      </rPr>
      <t>Déblai des talus du chenal pour remplacement matériau, évacuation sur les prairies et régalage</t>
    </r>
    <r>
      <rPr>
        <sz val="10"/>
        <rFont val="Arial"/>
        <family val="2"/>
      </rPr>
      <t xml:space="preserve">
Ce prix optionel rémunère au mètre cube en place l'extraction des matériaux sédimentaires selon les coupes du CCTP de manière à supprimer les 50 derniers centimètres de sédiments afin de les remplacer par des matériaux non marqués . Il comprend notamment  :
- Les  accès strictement suffisants et nécessaires pour la circulation des engins,
- L'extraction des matériaux, le chargement, l'évacuation sur des prairies à moins de 300m et leur régalage,
Le mètre cube :</t>
    </r>
  </si>
  <si>
    <r>
      <rPr>
        <b/>
        <sz val="10"/>
        <rFont val="Arial"/>
        <family val="2"/>
      </rPr>
      <t>Déblai du chenal et évacuation sur les prairies et régalage</t>
    </r>
    <r>
      <rPr>
        <sz val="10"/>
        <rFont val="Arial"/>
        <family val="2"/>
      </rPr>
      <t xml:space="preserve">
Ce prix rémunère au mètre cube en place l'extraction des matériaux sédimentaires selon les coupes du CCTP de manière à créer un nouveau lit de ruisseau à la cote originelle du ruisseau . Il comprend notamment  :
- Les  accès strictement suffisants et nécessaires pour la circulation des engins,
- L'extraction des matériaux, le chargement, l'évacuation sur des prairies à moins de 300m et leur régalage en prenant soin de terminer par une couche de sédiment organique afin que les prairies ne perdent pas leur valeur agronomique,
Le mètre cube :</t>
    </r>
  </si>
  <si>
    <r>
      <rPr>
        <b/>
        <sz val="10"/>
        <rFont val="Arial"/>
        <family val="2"/>
      </rPr>
      <t>Terrassement du batardeau/digue pour dérivation</t>
    </r>
    <r>
      <rPr>
        <sz val="10"/>
        <rFont val="Arial"/>
        <family val="2"/>
      </rPr>
      <t xml:space="preserve">
Ce prix rémunère au mètre cube la réalisation d'un batardeau de type digue, composé de sédiments, nécessaire pour  le dévoiement des eaux du ruisseau dans le canal de dérivation de manière à permettre l'assèchement des sédiments de la retenue. Ce prix comprend notamment :
- les terrassements et accès strictement suffisants et nécessaires pour créer le batardeau,
- le déblai dans la retenue d'un matériau dense (le moins sableux possible) et cohérent pour composer le remblai,
- la création d'une diguette en remblai, d'au moins 4m de largeur en crête, en travers du ruisseau y compris la gestion des venues d'eau et détournements provisoires éventuels ,
- le compactage à la chenille de ce remblai,
Il comprend également toutes sujétions de fournitures, de matériels et de main d'œuvre nécessaire à un parfait achèvement des travaux.     
Le mètre cube :                                                                                                                                                    </t>
    </r>
  </si>
  <si>
    <r>
      <rPr>
        <b/>
        <sz val="10"/>
        <rFont val="Arial"/>
        <family val="2"/>
      </rPr>
      <t>Création pistes en blocs 100/300 dans retenue</t>
    </r>
    <r>
      <rPr>
        <sz val="10"/>
        <rFont val="Arial"/>
        <family val="2"/>
      </rPr>
      <t xml:space="preserve">
Ce prix rémunère au mètre cube  la fourniture, le transport, le déchargement et le répandage  des matériaux rocheux en provenance de carrière de type  bloc 100/300 pour créer des pistes, sur les sédiments, suffisament portantes pour que les tonbereaux puisse évacuer les produots du curage.
Le mètre cube</t>
    </r>
  </si>
  <si>
    <r>
      <rPr>
        <b/>
        <sz val="10"/>
        <rFont val="Arial"/>
        <family val="2"/>
      </rPr>
      <t>Engravement GNT 0/150 tabliers buses</t>
    </r>
    <r>
      <rPr>
        <sz val="10"/>
        <rFont val="Arial"/>
        <family val="2"/>
      </rPr>
      <t xml:space="preserve">
Ce prix rémunère au mètre cube  la fourniture, le transport, le déchargement et le répandage  des matériaux rocheux en provenance de carrière de type  GNT 0/150 pour la couverture des passages busés, conformément au C.C.T.P..
Le mètre cube</t>
    </r>
  </si>
  <si>
    <r>
      <rPr>
        <b/>
        <sz val="10"/>
        <rFont val="Arial"/>
        <family val="2"/>
      </rPr>
      <t>Tête de buse enrochée 1000mm</t>
    </r>
    <r>
      <rPr>
        <sz val="10"/>
        <rFont val="Arial"/>
        <family val="2"/>
      </rPr>
      <t xml:space="preserve">
Ce prix rémunère au mètre cube la fourniture et pose d'un enrochement en matériaux granitiques propres et insensibles, provenant d'un gisement agréé par le maître d'œuvre, de granulométrie 100/500, à mettre en place pour créer les têtes de buses des deux passages busés de la dérivation. Il comprend notamment :
- la fourniture de matériaux d'enrochement de granulométrie 100/500 ,
- le chargement, le transport et le déchargement soigné sur les lieux d'emploi ou de dépôt,
- la mise en place des enrochements suivant les indications du maître d'oeuvre,
- le calage nécessaire par quel que moyen que ce soit,
- le compactage soigné des éléments;
- toutes sujétions pour assurer un parfait achèvement des prestations. 
Le mètre cube                                                                                                                                               </t>
    </r>
  </si>
  <si>
    <r>
      <rPr>
        <b/>
        <sz val="10"/>
        <rFont val="Arial"/>
        <family val="2"/>
      </rPr>
      <t>Buse PVC annelé 1000mm</t>
    </r>
    <r>
      <rPr>
        <sz val="10"/>
        <rFont val="Arial"/>
        <family val="2"/>
      </rPr>
      <t xml:space="preserve">
Ce prix rémunère au mètre linéaire  la fourniture et la pose sur une tranchée déja ouverte d'une canalisation PVC annelé de 1000mm 
Ce prix comprend notamment :
- les terrassements et accès strictement suffisants et nécessaires pour la réalisation de la tranchée ,
- la fourniture et la mise en œuvre  de canalisation PVC annelé 1000mm ,
Le mètre linéaire                                                                                                                                              </t>
    </r>
  </si>
  <si>
    <r>
      <rPr>
        <b/>
        <sz val="10"/>
        <rFont val="Arial"/>
        <family val="2"/>
      </rPr>
      <t>Création d'un cône de dégagement devant la vidange</t>
    </r>
    <r>
      <rPr>
        <sz val="10"/>
        <rFont val="Arial"/>
        <family val="2"/>
      </rPr>
      <t xml:space="preserve">
Ce prix rémunère  au mètre cube le dégagement de sédiments du pied du barrage au droit de la vidange dans deux buts :
- éviter le colmatage de la canalisation de vidange par des coulées de sédiments ;
- créer une fosse  à 0.4m sous le fil d'eau de la vidange afin que le poisson dévalant par la future dérivation ne se blesse pas ;
Le déblai primitif est estimé à 30 m3 mais considérant des risques de rebouchage le premier jour, le quantitatif a été revu à la hausse. Le curage potentiel de cet espace pourrait s'opérer plusieurs fois jusqu'à que ce la dérivation soit fonctionnelle. 
Le mètre cube :</t>
    </r>
  </si>
  <si>
    <r>
      <rPr>
        <b/>
        <sz val="10"/>
        <rFont val="Arial"/>
        <family val="2"/>
      </rPr>
      <t>Reprise de maçonnerie du mur existant</t>
    </r>
    <r>
      <rPr>
        <sz val="10"/>
        <rFont val="Arial"/>
        <family val="2"/>
      </rPr>
      <t xml:space="preserve">
Ce prix rémunère  au mètre cube la reprise de maçonnerie des murs latéraux existants le long du cours d'eau pour assurer l'adhésion du seuil réglable à ses structures latérales. Il comprend également le rejointoiement autour de la canalisation de débit réservé qui s'inscrira dans ce mur.
 Il comprend notamment :
- le ré-agencement éventuel de pierres ;
- le jointoiement des roches à l'aide d'un mortier ciment/chaux aérienne
- toutes sujétions pour assurer un parfait achèvement des prestations.
Le mètre cube :                                                                </t>
    </r>
  </si>
  <si>
    <r>
      <rPr>
        <b/>
        <sz val="10"/>
        <rFont val="Arial"/>
        <family val="2"/>
      </rPr>
      <t xml:space="preserve">Poteaux  et contreforts en béton armé </t>
    </r>
    <r>
      <rPr>
        <sz val="10"/>
        <rFont val="Arial"/>
        <family val="2"/>
      </rPr>
      <t xml:space="preserve">
Ce prix rémunère  au mètre cube la réalisation de voiles en béton armé conformément au C.C.T.P. et au plan des travaux.
Ce prix comprend notamment :
-La fourniture et la pose des coffrages ;
-  la fourniture et la mise en œuvre des armatures nécessaires. Les armatures utilisées seront exclusivement des aciers HA FeE500 et des aciers doux FeE235 conformément aux prestations définies au C.C.T.P. ;
- la fourniture à pied d'œuvre d'un béton C25/30 défini au C.C.T.P. y compris la vibration, les dispositions de bétonnage par temps froid ou chaud, la fourniture du béton nécessaire aux contrôles (épreuves de convenances,…) et toutes sujétions de la qualité supérieure du béton, le traitement des reprises, le réglage, les sujétions de réservation, et toutes sujétions d'exécution ;
- la finition par lissage du dessus (glacis au ciment).
Il comprend également toutes sujétions de fournitures, de matériels et de main d'œuvre nécessaire à un parfait achèvement des travaux.        
Le mètre cube :                                                                                                 </t>
    </r>
  </si>
  <si>
    <r>
      <rPr>
        <b/>
        <sz val="10"/>
        <rFont val="Arial"/>
        <family val="2"/>
      </rPr>
      <t>Fouille de fondation et création du fond de forme</t>
    </r>
    <r>
      <rPr>
        <sz val="10"/>
        <rFont val="Arial"/>
        <family val="2"/>
      </rPr>
      <t xml:space="preserve">
Ce prix rémunère au mètre cube en place l'extraction des matériaux à l'emplacement de la construction du seuil réglable suivant les indications du maître d'œuvre y compris la purge des éventuels matériaux sous jacents à la fondation non portants et leur remblaiement éventuel en GNT 0/150. Ce poste ne comprend pas les épuisements éventuels inclus au bordereau 1.06 . La prestation comprend notamment :
- l'extraction des matériaux, sur au minimum 0.8m de profondeur au niveau des béches et leur dépôt sur l'arrière berge,
- l'extraction sur une hauteur supplémentaire si le sol n'est pas portant puis le comblement des matéraux purgés en GNT 0/150,
- la préparation et le compactage soigné du fond de fouille, 
- la mise en œuvre d'un géotextile de classe 7 minimum en fond de purge après compactage de la forme,
Le mètre cube :                                                                                                                                    </t>
    </r>
  </si>
  <si>
    <r>
      <rPr>
        <b/>
        <sz val="10"/>
        <rFont val="Arial"/>
        <family val="2"/>
      </rPr>
      <t>Mise en place d'une buse CR8 300mm de by-pass du seuil</t>
    </r>
    <r>
      <rPr>
        <sz val="10"/>
        <rFont val="Arial"/>
        <family val="2"/>
      </rPr>
      <t xml:space="preserve">
Ce prix rémunère au mètre linéaire  la fourrniture et la pose en tranchée dans la berge d'une canalisation PVC  CR8 ou annelé de 300mm 
Ce prix comprend notamment :
- les terrassements et accès strictement suffisants et nécessaires pour la réalisation de la tranchée ,
- la fourniture et la mise en œuvre  de canalisation PVC 300mm en trois parties liées par des coudes,
- le remblai et compactage soigné de la tranchée,
- la fourniture d'un obturateur PVC 300,
Il ne sera pas réalisé de tête de buse car les extrémités de cette canalisation seront incluses dans des murs de souténements existant qui seront rejointoyés (cf autre poste)
Le mètre linéaire :                                                                                                                                                    </t>
    </r>
  </si>
  <si>
    <r>
      <rPr>
        <b/>
        <sz val="10"/>
        <rFont val="Arial"/>
        <family val="2"/>
      </rPr>
      <t>Mise en place de deux échelles limnimétriques</t>
    </r>
    <r>
      <rPr>
        <sz val="10"/>
        <rFont val="Arial"/>
        <family val="2"/>
      </rPr>
      <t xml:space="preserve">
Ce prix rémunère au forfait la fourniture et la mise en place de deux échelles limnimétriques de 1m de hauteur. Leur utilisation étant prévue sur une année, il s'agira de simples brins de mires de lunette de chantier en aluminium. L'échelle amont sera positionnée en amont de la retenue hors zone de remous du barrage. L'échelle aval sera positionnée quelques mètres en aval du seuil ajustable. La localisation précise sera à valider par le maitre d'oeuvre. Elles seront fixées sur des arbres de rives.  
Le forfait :</t>
    </r>
  </si>
  <si>
    <r>
      <rPr>
        <b/>
        <sz val="10"/>
        <rFont val="Arial"/>
        <family val="2"/>
      </rPr>
      <t>Création d'un chemin d'accès au bassin de décantation</t>
    </r>
    <r>
      <rPr>
        <sz val="10"/>
        <rFont val="Arial"/>
        <family val="2"/>
      </rPr>
      <t xml:space="preserve">
Ce prix rémunère au mètre cube  la fourniture, le transport, le déchargement et le répandage  des matériaux rocheux en provenance de carrière de type G.N.T. 0/31.5 et GNT 0/150 pour l'exécution des dessertes internes, conformément au C.C.T.P. Il comprend également un éventuel décapage préalable de terre végétalisée ou aplanissement du terrain.
Le mètre cube :</t>
    </r>
  </si>
  <si>
    <r>
      <rPr>
        <b/>
        <sz val="10"/>
        <rFont val="Arial"/>
        <family val="2"/>
      </rPr>
      <t>Remblai  des surfaces remaniées par 50 cm de matériaux non marqués d'import</t>
    </r>
    <r>
      <rPr>
        <sz val="10"/>
        <rFont val="Arial"/>
        <family val="2"/>
      </rPr>
      <t xml:space="preserve">
Ce prix optionnel rémunère au mètre cube la fourniture, l'amenée et le régalage de matériaux non marqués radiologiquement sur le lit mineur du ruisseau. Il comprend notamment  :
- L'emprunt de matériau dans des parcelles appartenant au propriétaire du Moulin,
- Le chargement et le roulage jusqu'à 1 km des matériaux d'emprunts ,
- le régalage des matériaux sur les terrains remaniés,
- un compactage léger,
Ce prix inclu également la remise en état de la zone d'emprunt de matériaux de manière à ce qu'elle retrouve sa valeur agronomique et son relief.
Le mètre cube :</t>
    </r>
  </si>
  <si>
    <r>
      <rPr>
        <b/>
        <sz val="10"/>
        <rFont val="Arial"/>
        <family val="2"/>
      </rPr>
      <t>Couverture des sédiments  du lit majeur par 50 cm de matériaux non marqués d'import</t>
    </r>
    <r>
      <rPr>
        <sz val="10"/>
        <rFont val="Arial"/>
        <family val="2"/>
      </rPr>
      <t xml:space="preserve">
Ce prix optionnel rémunère au mètre cube la fourniture, l'amenée et le régalage de matériaux non marqués radiologiquement sur le lit majeur. Il comprend notamment  :
- L'emprunt de matériau dans des parcelles appartenant au propriétaire du Moulin,
- Le chargement et le roulage jusqu'à 1 km des matériaux d'emprunts ,
- le régalage des matériaux sur les terrains remaniés,
- un compactage léger
Ce prix inclut également la remise en état de la zone d'emprunt de manière à ce quelle retrouve sa valeur agronomique et son relief.
Le mètre cube :</t>
    </r>
  </si>
  <si>
    <r>
      <rPr>
        <b/>
        <sz val="10"/>
        <rFont val="Arial"/>
        <family val="2"/>
      </rPr>
      <t xml:space="preserve">Couverture de 0.5m d'épaisseur des sédiments avec terre issue du pelage, compactage </t>
    </r>
    <r>
      <rPr>
        <sz val="10"/>
        <rFont val="Arial"/>
        <family val="2"/>
      </rPr>
      <t xml:space="preserve">
Ce prix optionnel rémunère au mètre cube la fourniture, le chargement éventuel, le transport éventuel et régalage des matériaux mis en andains lors du décapage préalable de la prairie. Il comprend notamment  :
- le chargement éventuel des matériaux andainés
- le roulage éventuel des matériaux andainés,
- le répandage des matériaux par dessus les sédiments régalés sur les prairies,
- le compactage léger de ces sédiments à la chenille,
Le mètre cube :</t>
    </r>
  </si>
  <si>
    <r>
      <rPr>
        <b/>
        <sz val="10"/>
        <rFont val="Arial"/>
        <family val="2"/>
      </rPr>
      <t xml:space="preserve">Fourniture, pose et agraffage géotextile coco 900 g/m² </t>
    </r>
    <r>
      <rPr>
        <sz val="10"/>
        <rFont val="Arial"/>
        <family val="2"/>
      </rPr>
      <t xml:space="preserve">
Ce prix rémunère au mètre carré la fourniture et la mise en œuvre d'un géotextile biodégradable en fibre de coco. Il comprend notamment :
- une reprise soignée du talutage de la berge,
- la fourniture  d'un géotextile en fibre de coco de densité 900g/m²,
- la pose du géotextile avec un recouvrement des lés de 0.4m,
- l'ancrage basale et apicale des lés par un retour dans le sol de 0.5m,
- la fixation surfacique du géotextile par des agrafes en fer de 8mm de diamètre minimum et 0.5m de longueur minimale, à raison de 3 agrafes/m².
Le mètre carré</t>
    </r>
  </si>
  <si>
    <r>
      <rPr>
        <b/>
        <sz val="10"/>
        <rFont val="Arial"/>
        <family val="2"/>
      </rPr>
      <t>Boutures de saules 4/m²</t>
    </r>
    <r>
      <rPr>
        <sz val="10"/>
        <rFont val="Arial"/>
        <family val="2"/>
      </rPr>
      <t xml:space="preserve">
Ce prix rémunère au mètre carré la fourniture et la mise en place de boutures de saules sur la première partie des berges. Il comprend notamment :
- la réalisation d'un pré-trou,
- la fourniture  de boutures de saules arbustifs représentés localement (</t>
    </r>
    <r>
      <rPr>
        <i/>
        <sz val="10"/>
        <rFont val="Arial"/>
        <family val="2"/>
      </rPr>
      <t>salix atrocinerea</t>
    </r>
    <r>
      <rPr>
        <sz val="10"/>
        <rFont val="Arial"/>
        <family val="2"/>
      </rPr>
      <t xml:space="preserve"> par exemple) de 2 cm de diamètre et 1m de long,
- la pose des boutures à raison de 4u/m² compte tenu d'un enterrement de 0.5m,
Le mètre carré</t>
    </r>
  </si>
  <si>
    <r>
      <rPr>
        <b/>
        <sz val="10"/>
        <rFont val="Arial"/>
        <family val="2"/>
      </rPr>
      <t xml:space="preserve">Plantation ripisylve en frêne 150/200  tous les 10 m linéaires de berge
</t>
    </r>
    <r>
      <rPr>
        <sz val="10"/>
        <rFont val="Arial"/>
        <family val="2"/>
      </rPr>
      <t xml:space="preserve">Ce prix rémunère à l'unité la fourniture de plants à racines nues de </t>
    </r>
    <r>
      <rPr>
        <i/>
        <sz val="10"/>
        <rFont val="Arial"/>
        <family val="2"/>
      </rPr>
      <t>fraxinus excelsio</t>
    </r>
    <r>
      <rPr>
        <sz val="10"/>
        <rFont val="Arial"/>
        <family val="2"/>
      </rPr>
      <t>r en baliveau de 150/200 et la plantation. Il comprend également la mise en place d'un tuteur et d'un filet anti-rongeur de 1.5m de hauteur
L'unité</t>
    </r>
  </si>
  <si>
    <r>
      <rPr>
        <b/>
        <sz val="10"/>
        <rFont val="Arial"/>
        <family val="2"/>
      </rPr>
      <t>Curage  du bassin de décantation y compris gestion hydraulique préalable et évacuation sur prairie</t>
    </r>
    <r>
      <rPr>
        <sz val="10"/>
        <rFont val="Arial"/>
        <family val="2"/>
      </rPr>
      <t xml:space="preserve">
Ce prix rémunère au mètre cube en place l'extraction des matériaux sédimentaires arrivés dans le bassin de décantation et leur répandage sur les prairies environnantes . Il comprend notamment  :
- Les  accès strictement suffisants et nécessaires pour la circulation des engins,
- la réalisation éventuelles de chasses d'eau maitrisées, sous surveillance du maitre d'oeuvre, de manière à déplacer les décantats vers l'aval du bassin, zone où leur chargement est possible,
- la vidange progressive du seuil décanteur par gestion des planches et du débit réservé,
- les frais correspondants aux mesures prises pour ne pas détériorer la qualité de l'eau, notamment la pose de système de filtration de type rideaux de brandes de bruyères sur le sommet des planches du seuil décanteur,
- un délai de non intervention de plusieurs jours, après vidange du bassin, le temps que l'expert en radio-activité contrôle le taux de radiation de ces sédiments,
- L'extraction des matériaux, le chargement, le roulage notamment sur une partie de voirie communale, l'évacuation sur des prairies à moins de 300m et leur régalage en prenant soin de terminer par une couche de sédiments organiques afin que les prairies ne perdent pas leur valeur agronomique,
- les frais directs et indirects inhérents aux norias opérées sur voie publique (signalisation routière, remise en état chaussée, etc...).
Le prix concernera les quantités réellement exportées et non les 440 m3 de sédiments du bassin car il sera difficile de le curer entièrement.
Le mètre cube :                               </t>
    </r>
  </si>
  <si>
    <r>
      <t xml:space="preserve">Surcoût </t>
    </r>
    <r>
      <rPr>
        <sz val="9"/>
        <rFont val="Arial"/>
        <family val="2"/>
      </rPr>
      <t>par rapport aux bordereaux 3.09 et 5.01 - Evacuation en décharge autorisée de sédiments dont la teneur dépasse 3 700 bq/kg de MS</t>
    </r>
  </si>
  <si>
    <r>
      <rPr>
        <b/>
        <sz val="10"/>
        <rFont val="Arial"/>
        <family val="2"/>
      </rPr>
      <t>Surcoût par rapport aux bordereaux 3.09 et 5.01 - Evacuation en décharge autorisée de sédiments dont la teneur dépasse 3 700 bq/kg de MS</t>
    </r>
    <r>
      <rPr>
        <sz val="10"/>
        <rFont val="Arial"/>
        <family val="2"/>
      </rPr>
      <t xml:space="preserve">
Ce prix rémunère au mètre cube la plus-value par rapport à l'offre de base des bordereaux 3.09 et 5.01 liés à l'acheminement des sédiments en carrière autorisée plutôt que sur les prairies environnantes . Il comprend notamment  :
- Les  accès strictement suffisants et nécessaires pour la circulation des engins,
- Le chargement des sédiments depuis les prairies des parcelles 214, 215 et 247 sur lesquelles ils auront été préalablement déposés pour séchage,
- Le transport vers le site ORANO de Bellezannes à Bessines sur Gartempe ( 40 km),
A noter que les frais de mise en décharge seront payés directement par le maitre d'ouvrage
Le mètre cube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</si>
</sst>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 &quot;€&quot;"/>
  </numFmts>
  <fonts count="14" x14ac:knownFonts="1">
    <font>
      <sz val="11"/>
      <color theme="1"/>
      <name val="Calibri"/>
      <family val="2"/>
      <scheme val="minor"/>
    </font>
    <font>
      <b/>
      <sz val="10"/>
      <name val="Arial"/>
      <family val="2"/>
    </font>
    <font>
      <sz val="10"/>
      <name val="Arial"/>
      <family val="2"/>
    </font>
    <font>
      <sz val="10"/>
      <name val="Arial"/>
    </font>
    <font>
      <b/>
      <sz val="9"/>
      <name val="Arial"/>
      <family val="2"/>
    </font>
    <font>
      <sz val="9"/>
      <name val="Arial"/>
      <family val="2"/>
    </font>
    <font>
      <vertAlign val="superscript"/>
      <sz val="9"/>
      <name val="Arial"/>
      <family val="2"/>
    </font>
    <font>
      <sz val="9"/>
      <color theme="1"/>
      <name val="Calibri"/>
      <family val="2"/>
      <scheme val="minor"/>
    </font>
    <font>
      <sz val="9"/>
      <color rgb="FFFF0000"/>
      <name val="Arial"/>
      <family val="2"/>
    </font>
    <font>
      <sz val="9"/>
      <color rgb="FFFF0000"/>
      <name val="Calibri"/>
      <family val="2"/>
      <scheme val="minor"/>
    </font>
    <font>
      <b/>
      <sz val="11"/>
      <color theme="1"/>
      <name val="Calibri"/>
      <family val="2"/>
      <scheme val="minor"/>
    </font>
    <font>
      <sz val="12"/>
      <color theme="1"/>
      <name val="Calibri"/>
      <family val="2"/>
      <scheme val="minor"/>
    </font>
    <font>
      <i/>
      <sz val="10"/>
      <name val="Arial"/>
      <family val="2"/>
    </font>
    <font>
      <u/>
      <sz val="9"/>
      <name val="Arial"/>
      <family val="2"/>
    </font>
  </fonts>
  <fills count="10">
    <fill>
      <patternFill patternType="none"/>
    </fill>
    <fill>
      <patternFill patternType="gray125"/>
    </fill>
    <fill>
      <patternFill patternType="solid">
        <fgColor rgb="FF92D050"/>
        <bgColor rgb="FF000000"/>
      </patternFill>
    </fill>
    <fill>
      <patternFill patternType="solid">
        <fgColor rgb="FFB8CCE4"/>
        <bgColor rgb="FF000000"/>
      </patternFill>
    </fill>
    <fill>
      <patternFill patternType="solid">
        <fgColor rgb="FFFFFFFF"/>
        <bgColor rgb="FF000000"/>
      </patternFill>
    </fill>
    <fill>
      <patternFill patternType="solid">
        <fgColor rgb="FFB7DEE8"/>
        <bgColor rgb="FF000000"/>
      </patternFill>
    </fill>
    <fill>
      <patternFill patternType="solid">
        <fgColor theme="9" tint="0.59999389629810485"/>
        <bgColor rgb="FF000000"/>
      </patternFill>
    </fill>
    <fill>
      <patternFill patternType="solid">
        <fgColor theme="9" tint="0.39997558519241921"/>
        <bgColor rgb="FF000000"/>
      </patternFill>
    </fill>
    <fill>
      <patternFill patternType="solid">
        <fgColor theme="0"/>
        <bgColor indexed="64"/>
      </patternFill>
    </fill>
    <fill>
      <patternFill patternType="solid">
        <fgColor theme="0"/>
        <bgColor rgb="FF000000"/>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83">
    <xf numFmtId="0" fontId="0" fillId="0" borderId="0" xfId="0"/>
    <xf numFmtId="0" fontId="1" fillId="3" borderId="1" xfId="0" applyFont="1" applyFill="1" applyBorder="1" applyAlignment="1">
      <alignment horizontal="center" vertical="top"/>
    </xf>
    <xf numFmtId="4" fontId="1" fillId="3" borderId="1" xfId="0" applyNumberFormat="1" applyFont="1" applyFill="1" applyBorder="1" applyAlignment="1">
      <alignment horizontal="center" vertical="top"/>
    </xf>
    <xf numFmtId="0" fontId="1" fillId="4" borderId="0"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0" xfId="0" applyFont="1" applyFill="1" applyBorder="1" applyAlignment="1">
      <alignment horizontal="center" vertical="top"/>
    </xf>
    <xf numFmtId="164" fontId="1" fillId="5" borderId="2" xfId="0" applyNumberFormat="1" applyFont="1" applyFill="1" applyBorder="1" applyAlignment="1"/>
    <xf numFmtId="0" fontId="3" fillId="0" borderId="0" xfId="0" applyFont="1" applyFill="1" applyBorder="1"/>
    <xf numFmtId="0" fontId="3" fillId="4" borderId="0" xfId="0" applyFont="1" applyFill="1" applyBorder="1"/>
    <xf numFmtId="164" fontId="1" fillId="4" borderId="3" xfId="0" applyNumberFormat="1" applyFont="1" applyFill="1" applyBorder="1" applyAlignment="1"/>
    <xf numFmtId="0" fontId="2" fillId="4" borderId="0" xfId="0" applyFont="1" applyFill="1" applyBorder="1" applyAlignment="1">
      <alignment vertical="top" wrapText="1"/>
    </xf>
    <xf numFmtId="0" fontId="2" fillId="4" borderId="0" xfId="0" applyFont="1" applyFill="1" applyBorder="1" applyAlignment="1">
      <alignment horizontal="center"/>
    </xf>
    <xf numFmtId="4" fontId="2" fillId="4" borderId="0" xfId="0" applyNumberFormat="1" applyFont="1" applyFill="1" applyBorder="1" applyAlignment="1">
      <alignment horizontal="center" vertical="top"/>
    </xf>
    <xf numFmtId="164" fontId="1" fillId="5" borderId="4" xfId="0" applyNumberFormat="1" applyFont="1" applyFill="1" applyBorder="1" applyAlignment="1"/>
    <xf numFmtId="0" fontId="5" fillId="0" borderId="2" xfId="0" applyFont="1" applyFill="1" applyBorder="1" applyAlignment="1">
      <alignment horizontal="left" vertical="center" wrapText="1" indent="2"/>
    </xf>
    <xf numFmtId="0" fontId="5" fillId="0" borderId="2" xfId="0" applyFont="1" applyFill="1" applyBorder="1" applyAlignment="1">
      <alignment horizontal="center" vertical="center"/>
    </xf>
    <xf numFmtId="164" fontId="5" fillId="0" borderId="4" xfId="0" applyNumberFormat="1" applyFont="1" applyFill="1" applyBorder="1" applyAlignment="1">
      <alignment horizontal="center" vertical="center"/>
    </xf>
    <xf numFmtId="0" fontId="0" fillId="0" borderId="0" xfId="0" applyNumberFormat="1"/>
    <xf numFmtId="44" fontId="5" fillId="0" borderId="2" xfId="0" applyNumberFormat="1" applyFont="1" applyFill="1" applyBorder="1" applyAlignment="1">
      <alignment horizontal="center" vertical="center"/>
    </xf>
    <xf numFmtId="0" fontId="1" fillId="3" borderId="2" xfId="0" applyFont="1" applyFill="1" applyBorder="1" applyAlignment="1">
      <alignment horizontal="center" vertical="top"/>
    </xf>
    <xf numFmtId="0" fontId="4" fillId="7" borderId="9" xfId="0" applyFont="1" applyFill="1" applyBorder="1" applyAlignment="1">
      <alignment vertical="center"/>
    </xf>
    <xf numFmtId="0" fontId="4" fillId="6" borderId="2" xfId="0" applyFont="1" applyFill="1" applyBorder="1" applyAlignment="1">
      <alignment horizontal="center" vertical="center"/>
    </xf>
    <xf numFmtId="2" fontId="4" fillId="6" borderId="2" xfId="0" applyNumberFormat="1" applyFont="1" applyFill="1" applyBorder="1" applyAlignment="1">
      <alignment horizontal="center" vertical="center"/>
    </xf>
    <xf numFmtId="0" fontId="5" fillId="4" borderId="2" xfId="0" applyFont="1" applyFill="1" applyBorder="1" applyAlignment="1">
      <alignment horizontal="left" vertical="center" indent="2"/>
    </xf>
    <xf numFmtId="0" fontId="5" fillId="8" borderId="2" xfId="0" applyFont="1" applyFill="1" applyBorder="1" applyAlignment="1">
      <alignment horizontal="left" vertical="center" wrapText="1" indent="2"/>
    </xf>
    <xf numFmtId="0" fontId="5" fillId="4" borderId="0" xfId="0" applyFont="1" applyFill="1" applyBorder="1"/>
    <xf numFmtId="0" fontId="7" fillId="0" borderId="0" xfId="0" applyFont="1"/>
    <xf numFmtId="3" fontId="5" fillId="0" borderId="2" xfId="0" applyNumberFormat="1" applyFont="1" applyFill="1" applyBorder="1" applyAlignment="1">
      <alignment horizontal="center" vertical="center"/>
    </xf>
    <xf numFmtId="1" fontId="2" fillId="0" borderId="2" xfId="0" applyNumberFormat="1" applyFont="1" applyFill="1" applyBorder="1" applyAlignment="1">
      <alignment horizontal="center" vertical="center"/>
    </xf>
    <xf numFmtId="164" fontId="1" fillId="9" borderId="0" xfId="0" applyNumberFormat="1" applyFont="1" applyFill="1" applyBorder="1" applyAlignment="1"/>
    <xf numFmtId="164" fontId="1" fillId="4" borderId="10" xfId="0" applyNumberFormat="1" applyFont="1" applyFill="1" applyBorder="1"/>
    <xf numFmtId="164" fontId="2" fillId="4" borderId="10" xfId="0" applyNumberFormat="1" applyFont="1" applyFill="1" applyBorder="1"/>
    <xf numFmtId="164" fontId="1" fillId="4" borderId="0" xfId="0" applyNumberFormat="1" applyFont="1" applyFill="1" applyBorder="1"/>
    <xf numFmtId="0" fontId="8" fillId="4" borderId="0" xfId="0" applyFont="1" applyFill="1" applyBorder="1"/>
    <xf numFmtId="0" fontId="9" fillId="0" borderId="0" xfId="0" applyFont="1"/>
    <xf numFmtId="44" fontId="9" fillId="0" borderId="0" xfId="0" applyNumberFormat="1" applyFont="1"/>
    <xf numFmtId="0" fontId="4" fillId="4" borderId="0" xfId="0" applyFont="1" applyFill="1" applyBorder="1" applyAlignment="1">
      <alignment horizontal="center"/>
    </xf>
    <xf numFmtId="164" fontId="0" fillId="0" borderId="0" xfId="0" applyNumberFormat="1"/>
    <xf numFmtId="0" fontId="0" fillId="8" borderId="0" xfId="0" applyFill="1"/>
    <xf numFmtId="0" fontId="2" fillId="8" borderId="0" xfId="0" applyFont="1" applyFill="1" applyAlignment="1">
      <alignment vertical="top"/>
    </xf>
    <xf numFmtId="0" fontId="10" fillId="8" borderId="0" xfId="0" applyFont="1" applyFill="1" applyAlignment="1">
      <alignment horizontal="center" vertical="center"/>
    </xf>
    <xf numFmtId="0" fontId="1" fillId="8" borderId="0" xfId="0" applyFont="1" applyFill="1" applyAlignment="1">
      <alignment vertical="center"/>
    </xf>
    <xf numFmtId="0" fontId="0" fillId="8" borderId="0" xfId="0" applyFill="1" applyAlignment="1">
      <alignment horizontal="center" vertical="center"/>
    </xf>
    <xf numFmtId="0" fontId="1" fillId="8" borderId="1" xfId="0" applyFont="1" applyFill="1" applyBorder="1" applyAlignment="1">
      <alignment horizontal="center" vertical="top"/>
    </xf>
    <xf numFmtId="4" fontId="1" fillId="8" borderId="1" xfId="0" applyNumberFormat="1" applyFont="1" applyFill="1" applyBorder="1" applyAlignment="1">
      <alignment horizontal="center" vertical="top"/>
    </xf>
    <xf numFmtId="0" fontId="11" fillId="0" borderId="0" xfId="0" applyFont="1"/>
    <xf numFmtId="0" fontId="2" fillId="8" borderId="2" xfId="0" applyFont="1" applyFill="1" applyBorder="1" applyAlignment="1">
      <alignment horizontal="center" vertical="center"/>
    </xf>
    <xf numFmtId="164" fontId="2" fillId="8" borderId="2" xfId="0" applyNumberFormat="1" applyFont="1" applyFill="1" applyBorder="1" applyAlignment="1">
      <alignment horizontal="center" vertical="center"/>
    </xf>
    <xf numFmtId="0" fontId="2" fillId="8" borderId="1" xfId="0" applyFont="1" applyFill="1" applyBorder="1" applyAlignment="1">
      <alignment vertical="center" wrapText="1"/>
    </xf>
    <xf numFmtId="0" fontId="2" fillId="8" borderId="14" xfId="0" quotePrefix="1" applyFont="1" applyFill="1" applyBorder="1" applyAlignment="1">
      <alignment vertical="center" wrapText="1"/>
    </xf>
    <xf numFmtId="0" fontId="2" fillId="8" borderId="4" xfId="0" quotePrefix="1" applyFont="1" applyFill="1" applyBorder="1" applyAlignment="1">
      <alignment vertical="center" wrapText="1"/>
    </xf>
    <xf numFmtId="0" fontId="10" fillId="8" borderId="0" xfId="0" applyFont="1" applyFill="1" applyAlignment="1">
      <alignment horizontal="center" vertical="center"/>
    </xf>
    <xf numFmtId="0" fontId="10" fillId="8" borderId="0" xfId="0" applyFont="1" applyFill="1" applyAlignment="1">
      <alignment horizontal="center" vertical="center"/>
    </xf>
    <xf numFmtId="0" fontId="2" fillId="8" borderId="2" xfId="0" applyFont="1" applyFill="1" applyBorder="1" applyAlignment="1">
      <alignment vertical="center" wrapText="1"/>
    </xf>
    <xf numFmtId="2" fontId="2" fillId="8" borderId="2" xfId="0" applyNumberFormat="1" applyFont="1" applyFill="1" applyBorder="1" applyAlignment="1">
      <alignment horizontal="center" vertical="center"/>
    </xf>
    <xf numFmtId="2" fontId="2" fillId="8" borderId="0" xfId="0" applyNumberFormat="1" applyFont="1" applyFill="1" applyBorder="1" applyAlignment="1">
      <alignment horizontal="center" vertical="center"/>
    </xf>
    <xf numFmtId="0" fontId="2" fillId="8" borderId="0" xfId="0" applyFont="1" applyFill="1" applyBorder="1" applyAlignment="1">
      <alignment vertical="center" wrapText="1"/>
    </xf>
    <xf numFmtId="0" fontId="2" fillId="8" borderId="0" xfId="0" applyFont="1" applyFill="1" applyBorder="1" applyAlignment="1">
      <alignment horizontal="center" vertical="center"/>
    </xf>
    <xf numFmtId="164" fontId="2" fillId="8" borderId="0" xfId="0" applyNumberFormat="1" applyFont="1" applyFill="1" applyBorder="1" applyAlignment="1">
      <alignment horizontal="center" vertical="center"/>
    </xf>
    <xf numFmtId="0" fontId="13" fillId="0" borderId="2" xfId="0" applyFont="1" applyFill="1" applyBorder="1" applyAlignment="1">
      <alignment horizontal="left" vertical="center" wrapText="1" indent="2"/>
    </xf>
    <xf numFmtId="0" fontId="2" fillId="0" borderId="2" xfId="0" applyFont="1" applyFill="1" applyBorder="1" applyAlignment="1">
      <alignment horizontal="center" vertical="center"/>
    </xf>
    <xf numFmtId="164" fontId="5" fillId="0" borderId="2" xfId="0" applyNumberFormat="1" applyFont="1" applyFill="1" applyBorder="1" applyAlignment="1">
      <alignment horizontal="center" vertical="center"/>
    </xf>
    <xf numFmtId="0" fontId="1" fillId="8" borderId="0" xfId="0" applyFont="1" applyFill="1" applyAlignment="1">
      <alignment horizontal="center"/>
    </xf>
    <xf numFmtId="2" fontId="2" fillId="8" borderId="15" xfId="0" applyNumberFormat="1" applyFont="1" applyFill="1" applyBorder="1" applyAlignment="1">
      <alignment horizontal="center" vertical="center"/>
    </xf>
    <xf numFmtId="2" fontId="2" fillId="8" borderId="16" xfId="0" applyNumberFormat="1" applyFont="1" applyFill="1" applyBorder="1" applyAlignment="1">
      <alignment horizontal="center" vertical="center"/>
    </xf>
    <xf numFmtId="2" fontId="2" fillId="8" borderId="17" xfId="0" applyNumberFormat="1" applyFont="1" applyFill="1" applyBorder="1" applyAlignment="1">
      <alignment horizontal="center" vertical="center"/>
    </xf>
    <xf numFmtId="165" fontId="2" fillId="8" borderId="1" xfId="0" applyNumberFormat="1" applyFont="1" applyFill="1" applyBorder="1" applyAlignment="1">
      <alignment horizontal="center" vertical="center"/>
    </xf>
    <xf numFmtId="165" fontId="2" fillId="8" borderId="14" xfId="0" applyNumberFormat="1" applyFont="1" applyFill="1" applyBorder="1" applyAlignment="1">
      <alignment horizontal="center" vertical="center"/>
    </xf>
    <xf numFmtId="165" fontId="2" fillId="8" borderId="4" xfId="0" applyNumberFormat="1" applyFont="1" applyFill="1" applyBorder="1" applyAlignment="1">
      <alignment horizontal="center" vertical="center"/>
    </xf>
    <xf numFmtId="0" fontId="0" fillId="0" borderId="1" xfId="0" applyBorder="1" applyAlignment="1">
      <alignment horizontal="center"/>
    </xf>
    <xf numFmtId="0" fontId="0" fillId="0" borderId="14" xfId="0" applyBorder="1" applyAlignment="1">
      <alignment horizontal="center"/>
    </xf>
    <xf numFmtId="0" fontId="0" fillId="0" borderId="4" xfId="0" applyBorder="1" applyAlignment="1">
      <alignment horizontal="center"/>
    </xf>
    <xf numFmtId="0" fontId="10" fillId="8" borderId="0" xfId="0" applyFont="1" applyFill="1" applyAlignment="1">
      <alignment horizontal="center" vertical="center"/>
    </xf>
    <xf numFmtId="0" fontId="5" fillId="4" borderId="11" xfId="0" applyFont="1" applyFill="1" applyBorder="1" applyAlignment="1">
      <alignment horizontal="center"/>
    </xf>
    <xf numFmtId="0" fontId="5" fillId="4" borderId="12" xfId="0" applyFont="1" applyFill="1" applyBorder="1" applyAlignment="1">
      <alignment horizontal="center"/>
    </xf>
    <xf numFmtId="0" fontId="5" fillId="4" borderId="13" xfId="0" applyFont="1" applyFill="1" applyBorder="1" applyAlignment="1">
      <alignment horizontal="center"/>
    </xf>
    <xf numFmtId="0" fontId="4" fillId="4" borderId="5" xfId="0" applyFont="1" applyFill="1" applyBorder="1" applyAlignment="1">
      <alignment horizontal="center"/>
    </xf>
    <xf numFmtId="0" fontId="4" fillId="4" borderId="6" xfId="0" applyFont="1" applyFill="1" applyBorder="1" applyAlignment="1">
      <alignment horizontal="center"/>
    </xf>
    <xf numFmtId="0" fontId="4" fillId="4" borderId="10" xfId="0" applyFont="1" applyFill="1" applyBorder="1" applyAlignment="1">
      <alignment horizontal="center"/>
    </xf>
    <xf numFmtId="0" fontId="4" fillId="7" borderId="7" xfId="0" applyFont="1" applyFill="1" applyBorder="1" applyAlignment="1">
      <alignment horizontal="center" vertical="center"/>
    </xf>
    <xf numFmtId="0" fontId="4" fillId="7"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B2DE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74</xdr:row>
      <xdr:rowOff>0</xdr:rowOff>
    </xdr:from>
    <xdr:to>
      <xdr:col>4</xdr:col>
      <xdr:colOff>47625</xdr:colOff>
      <xdr:row>74</xdr:row>
      <xdr:rowOff>180975</xdr:rowOff>
    </xdr:to>
    <xdr:sp macro="" textlink="">
      <xdr:nvSpPr>
        <xdr:cNvPr id="2" name="Text Box 2">
          <a:extLst>
            <a:ext uri="{FF2B5EF4-FFF2-40B4-BE49-F238E27FC236}">
              <a16:creationId xmlns:a16="http://schemas.microsoft.com/office/drawing/2014/main" id="{433BE38A-3E39-48E6-9408-021D1892E32C}"/>
            </a:ext>
          </a:extLst>
        </xdr:cNvPr>
        <xdr:cNvSpPr txBox="1">
          <a:spLocks noChangeArrowheads="1"/>
        </xdr:cNvSpPr>
      </xdr:nvSpPr>
      <xdr:spPr bwMode="auto">
        <a:xfrm>
          <a:off x="8252460" y="57348120"/>
          <a:ext cx="476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333375</xdr:rowOff>
    </xdr:to>
    <xdr:sp macro="" textlink="">
      <xdr:nvSpPr>
        <xdr:cNvPr id="3" name="Text Box 3">
          <a:extLst>
            <a:ext uri="{FF2B5EF4-FFF2-40B4-BE49-F238E27FC236}">
              <a16:creationId xmlns:a16="http://schemas.microsoft.com/office/drawing/2014/main" id="{DC5B3F8A-C346-44C9-9079-902A4B9735DB}"/>
            </a:ext>
          </a:extLst>
        </xdr:cNvPr>
        <xdr:cNvSpPr txBox="1">
          <a:spLocks noChangeArrowheads="1"/>
        </xdr:cNvSpPr>
      </xdr:nvSpPr>
      <xdr:spPr bwMode="auto">
        <a:xfrm>
          <a:off x="9837420" y="1137475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76200</xdr:colOff>
      <xdr:row>74</xdr:row>
      <xdr:rowOff>180975</xdr:rowOff>
    </xdr:to>
    <xdr:sp macro="" textlink="">
      <xdr:nvSpPr>
        <xdr:cNvPr id="4" name="Text Box 4">
          <a:extLst>
            <a:ext uri="{FF2B5EF4-FFF2-40B4-BE49-F238E27FC236}">
              <a16:creationId xmlns:a16="http://schemas.microsoft.com/office/drawing/2014/main" id="{C3AEAFE4-0B17-4D5A-9823-4A216A2E8E9B}"/>
            </a:ext>
          </a:extLst>
        </xdr:cNvPr>
        <xdr:cNvSpPr txBox="1">
          <a:spLocks noChangeArrowheads="1"/>
        </xdr:cNvSpPr>
      </xdr:nvSpPr>
      <xdr:spPr bwMode="auto">
        <a:xfrm>
          <a:off x="8252460" y="5734812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5" name="Text Box 5">
          <a:extLst>
            <a:ext uri="{FF2B5EF4-FFF2-40B4-BE49-F238E27FC236}">
              <a16:creationId xmlns:a16="http://schemas.microsoft.com/office/drawing/2014/main" id="{C8CB410A-201E-4EC1-A5B4-AD32D9E70B2E}"/>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6" name="Text Box 5">
          <a:extLst>
            <a:ext uri="{FF2B5EF4-FFF2-40B4-BE49-F238E27FC236}">
              <a16:creationId xmlns:a16="http://schemas.microsoft.com/office/drawing/2014/main" id="{7E7EA474-E5B6-4D27-BBC2-BE27B63B40CF}"/>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76200</xdr:colOff>
      <xdr:row>74</xdr:row>
      <xdr:rowOff>180975</xdr:rowOff>
    </xdr:to>
    <xdr:sp macro="" textlink="">
      <xdr:nvSpPr>
        <xdr:cNvPr id="7" name="Text Box 4">
          <a:extLst>
            <a:ext uri="{FF2B5EF4-FFF2-40B4-BE49-F238E27FC236}">
              <a16:creationId xmlns:a16="http://schemas.microsoft.com/office/drawing/2014/main" id="{2DF76D8B-9FF0-48B8-813C-CAC7422291C7}"/>
            </a:ext>
          </a:extLst>
        </xdr:cNvPr>
        <xdr:cNvSpPr txBox="1">
          <a:spLocks noChangeArrowheads="1"/>
        </xdr:cNvSpPr>
      </xdr:nvSpPr>
      <xdr:spPr bwMode="auto">
        <a:xfrm>
          <a:off x="8252460" y="5734812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8" name="Text Box 5">
          <a:extLst>
            <a:ext uri="{FF2B5EF4-FFF2-40B4-BE49-F238E27FC236}">
              <a16:creationId xmlns:a16="http://schemas.microsoft.com/office/drawing/2014/main" id="{1F778ECD-E960-4E1B-B7EA-25AA36965607}"/>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9" name="Text Box 5">
          <a:extLst>
            <a:ext uri="{FF2B5EF4-FFF2-40B4-BE49-F238E27FC236}">
              <a16:creationId xmlns:a16="http://schemas.microsoft.com/office/drawing/2014/main" id="{4122904F-1C2A-4B22-B551-960AEF58718A}"/>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10" name="Text Box 3">
          <a:extLst>
            <a:ext uri="{FF2B5EF4-FFF2-40B4-BE49-F238E27FC236}">
              <a16:creationId xmlns:a16="http://schemas.microsoft.com/office/drawing/2014/main" id="{A375A483-9408-4B02-9859-3D02AE9180FE}"/>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76200</xdr:colOff>
      <xdr:row>74</xdr:row>
      <xdr:rowOff>180975</xdr:rowOff>
    </xdr:to>
    <xdr:sp macro="" textlink="">
      <xdr:nvSpPr>
        <xdr:cNvPr id="11" name="Text Box 4">
          <a:extLst>
            <a:ext uri="{FF2B5EF4-FFF2-40B4-BE49-F238E27FC236}">
              <a16:creationId xmlns:a16="http://schemas.microsoft.com/office/drawing/2014/main" id="{C95FE3A0-CEEE-4DF1-9C08-3602A34DADEB}"/>
            </a:ext>
          </a:extLst>
        </xdr:cNvPr>
        <xdr:cNvSpPr txBox="1">
          <a:spLocks noChangeArrowheads="1"/>
        </xdr:cNvSpPr>
      </xdr:nvSpPr>
      <xdr:spPr bwMode="auto">
        <a:xfrm>
          <a:off x="8252460" y="5734812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12" name="Text Box 5">
          <a:extLst>
            <a:ext uri="{FF2B5EF4-FFF2-40B4-BE49-F238E27FC236}">
              <a16:creationId xmlns:a16="http://schemas.microsoft.com/office/drawing/2014/main" id="{E9C44531-42D2-4D5F-906C-1E8A7C336B83}"/>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13" name="Text Box 5">
          <a:extLst>
            <a:ext uri="{FF2B5EF4-FFF2-40B4-BE49-F238E27FC236}">
              <a16:creationId xmlns:a16="http://schemas.microsoft.com/office/drawing/2014/main" id="{1413A168-0232-4D7D-A2F1-18853E243161}"/>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47625</xdr:colOff>
      <xdr:row>74</xdr:row>
      <xdr:rowOff>180975</xdr:rowOff>
    </xdr:to>
    <xdr:sp macro="" textlink="">
      <xdr:nvSpPr>
        <xdr:cNvPr id="14" name="Text Box 2">
          <a:extLst>
            <a:ext uri="{FF2B5EF4-FFF2-40B4-BE49-F238E27FC236}">
              <a16:creationId xmlns:a16="http://schemas.microsoft.com/office/drawing/2014/main" id="{CDFE3F07-8D4E-4B63-A47B-2391FB148EEA}"/>
            </a:ext>
          </a:extLst>
        </xdr:cNvPr>
        <xdr:cNvSpPr txBox="1">
          <a:spLocks noChangeArrowheads="1"/>
        </xdr:cNvSpPr>
      </xdr:nvSpPr>
      <xdr:spPr bwMode="auto">
        <a:xfrm>
          <a:off x="8252460" y="57348120"/>
          <a:ext cx="476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171450</xdr:rowOff>
    </xdr:to>
    <xdr:sp macro="" textlink="">
      <xdr:nvSpPr>
        <xdr:cNvPr id="15" name="Text Box 3">
          <a:extLst>
            <a:ext uri="{FF2B5EF4-FFF2-40B4-BE49-F238E27FC236}">
              <a16:creationId xmlns:a16="http://schemas.microsoft.com/office/drawing/2014/main" id="{956E49AC-F94B-4D6C-8579-B3CE11C8D545}"/>
            </a:ext>
          </a:extLst>
        </xdr:cNvPr>
        <xdr:cNvSpPr txBox="1">
          <a:spLocks noChangeArrowheads="1"/>
        </xdr:cNvSpPr>
      </xdr:nvSpPr>
      <xdr:spPr bwMode="auto">
        <a:xfrm>
          <a:off x="9837420" y="5734812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47625</xdr:colOff>
      <xdr:row>74</xdr:row>
      <xdr:rowOff>180975</xdr:rowOff>
    </xdr:to>
    <xdr:sp macro="" textlink="">
      <xdr:nvSpPr>
        <xdr:cNvPr id="16" name="Text Box 2">
          <a:extLst>
            <a:ext uri="{FF2B5EF4-FFF2-40B4-BE49-F238E27FC236}">
              <a16:creationId xmlns:a16="http://schemas.microsoft.com/office/drawing/2014/main" id="{118AEB5E-24C6-4C58-B0FE-5C6E6A94E115}"/>
            </a:ext>
          </a:extLst>
        </xdr:cNvPr>
        <xdr:cNvSpPr txBox="1">
          <a:spLocks noChangeArrowheads="1"/>
        </xdr:cNvSpPr>
      </xdr:nvSpPr>
      <xdr:spPr bwMode="auto">
        <a:xfrm>
          <a:off x="8252460" y="57348120"/>
          <a:ext cx="476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76200</xdr:colOff>
      <xdr:row>74</xdr:row>
      <xdr:rowOff>180975</xdr:rowOff>
    </xdr:to>
    <xdr:sp macro="" textlink="">
      <xdr:nvSpPr>
        <xdr:cNvPr id="17" name="Text Box 4">
          <a:extLst>
            <a:ext uri="{FF2B5EF4-FFF2-40B4-BE49-F238E27FC236}">
              <a16:creationId xmlns:a16="http://schemas.microsoft.com/office/drawing/2014/main" id="{64F96AF1-4BFC-45DA-B398-2D9E9E98A93D}"/>
            </a:ext>
          </a:extLst>
        </xdr:cNvPr>
        <xdr:cNvSpPr txBox="1">
          <a:spLocks noChangeArrowheads="1"/>
        </xdr:cNvSpPr>
      </xdr:nvSpPr>
      <xdr:spPr bwMode="auto">
        <a:xfrm>
          <a:off x="8252460" y="57348120"/>
          <a:ext cx="76200"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322169</xdr:rowOff>
    </xdr:to>
    <xdr:sp macro="" textlink="">
      <xdr:nvSpPr>
        <xdr:cNvPr id="18" name="Text Box 5">
          <a:extLst>
            <a:ext uri="{FF2B5EF4-FFF2-40B4-BE49-F238E27FC236}">
              <a16:creationId xmlns:a16="http://schemas.microsoft.com/office/drawing/2014/main" id="{5C7A185C-D8A2-4691-B137-75A869E6CAAF}"/>
            </a:ext>
          </a:extLst>
        </xdr:cNvPr>
        <xdr:cNvSpPr txBox="1">
          <a:spLocks noChangeArrowheads="1"/>
        </xdr:cNvSpPr>
      </xdr:nvSpPr>
      <xdr:spPr bwMode="auto">
        <a:xfrm>
          <a:off x="9837420" y="57348120"/>
          <a:ext cx="76200" cy="3221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171450</xdr:rowOff>
    </xdr:to>
    <xdr:sp macro="" textlink="">
      <xdr:nvSpPr>
        <xdr:cNvPr id="19" name="Text Box 5">
          <a:extLst>
            <a:ext uri="{FF2B5EF4-FFF2-40B4-BE49-F238E27FC236}">
              <a16:creationId xmlns:a16="http://schemas.microsoft.com/office/drawing/2014/main" id="{C57B7FA8-4754-4DAE-BA4F-91B3DB304A0F}"/>
            </a:ext>
          </a:extLst>
        </xdr:cNvPr>
        <xdr:cNvSpPr txBox="1">
          <a:spLocks noChangeArrowheads="1"/>
        </xdr:cNvSpPr>
      </xdr:nvSpPr>
      <xdr:spPr bwMode="auto">
        <a:xfrm>
          <a:off x="9837420" y="5734812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74</xdr:row>
      <xdr:rowOff>0</xdr:rowOff>
    </xdr:from>
    <xdr:to>
      <xdr:col>6</xdr:col>
      <xdr:colOff>76200</xdr:colOff>
      <xdr:row>74</xdr:row>
      <xdr:rowOff>171450</xdr:rowOff>
    </xdr:to>
    <xdr:sp macro="" textlink="">
      <xdr:nvSpPr>
        <xdr:cNvPr id="20" name="Text Box 5">
          <a:extLst>
            <a:ext uri="{FF2B5EF4-FFF2-40B4-BE49-F238E27FC236}">
              <a16:creationId xmlns:a16="http://schemas.microsoft.com/office/drawing/2014/main" id="{7BCB8F5D-D3CE-4D80-90CF-AB5183C0B382}"/>
            </a:ext>
          </a:extLst>
        </xdr:cNvPr>
        <xdr:cNvSpPr txBox="1">
          <a:spLocks noChangeArrowheads="1"/>
        </xdr:cNvSpPr>
      </xdr:nvSpPr>
      <xdr:spPr bwMode="auto">
        <a:xfrm>
          <a:off x="9837420" y="57348120"/>
          <a:ext cx="7620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74</xdr:row>
      <xdr:rowOff>0</xdr:rowOff>
    </xdr:from>
    <xdr:to>
      <xdr:col>4</xdr:col>
      <xdr:colOff>76200</xdr:colOff>
      <xdr:row>74</xdr:row>
      <xdr:rowOff>188819</xdr:rowOff>
    </xdr:to>
    <xdr:sp macro="" textlink="">
      <xdr:nvSpPr>
        <xdr:cNvPr id="21" name="Text Box 1">
          <a:extLst>
            <a:ext uri="{FF2B5EF4-FFF2-40B4-BE49-F238E27FC236}">
              <a16:creationId xmlns:a16="http://schemas.microsoft.com/office/drawing/2014/main" id="{35FEEC4D-9D7D-42B2-AB79-E25FC17D6075}"/>
            </a:ext>
          </a:extLst>
        </xdr:cNvPr>
        <xdr:cNvSpPr txBox="1">
          <a:spLocks noChangeArrowheads="1"/>
        </xdr:cNvSpPr>
      </xdr:nvSpPr>
      <xdr:spPr bwMode="auto">
        <a:xfrm>
          <a:off x="8252460" y="57348120"/>
          <a:ext cx="76200" cy="188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0</xdr:colOff>
      <xdr:row>74</xdr:row>
      <xdr:rowOff>0</xdr:rowOff>
    </xdr:from>
    <xdr:ext cx="76200" cy="333375"/>
    <xdr:sp macro="" textlink="">
      <xdr:nvSpPr>
        <xdr:cNvPr id="22" name="Text Box 3">
          <a:extLst>
            <a:ext uri="{FF2B5EF4-FFF2-40B4-BE49-F238E27FC236}">
              <a16:creationId xmlns:a16="http://schemas.microsoft.com/office/drawing/2014/main" id="{44952DC1-E9E3-4BF5-92A9-DAD497F85A0A}"/>
            </a:ext>
          </a:extLst>
        </xdr:cNvPr>
        <xdr:cNvSpPr txBox="1">
          <a:spLocks noChangeArrowheads="1"/>
        </xdr:cNvSpPr>
      </xdr:nvSpPr>
      <xdr:spPr bwMode="auto">
        <a:xfrm>
          <a:off x="9837420" y="1275397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3" name="Text Box 3">
          <a:extLst>
            <a:ext uri="{FF2B5EF4-FFF2-40B4-BE49-F238E27FC236}">
              <a16:creationId xmlns:a16="http://schemas.microsoft.com/office/drawing/2014/main" id="{9592CAB7-2347-4B9C-B422-3376AAEA4E4D}"/>
            </a:ext>
          </a:extLst>
        </xdr:cNvPr>
        <xdr:cNvSpPr txBox="1">
          <a:spLocks noChangeArrowheads="1"/>
        </xdr:cNvSpPr>
      </xdr:nvSpPr>
      <xdr:spPr bwMode="auto">
        <a:xfrm>
          <a:off x="9837420" y="2037397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4" name="Text Box 3">
          <a:extLst>
            <a:ext uri="{FF2B5EF4-FFF2-40B4-BE49-F238E27FC236}">
              <a16:creationId xmlns:a16="http://schemas.microsoft.com/office/drawing/2014/main" id="{956AB094-1B0D-4370-B8DA-A0C0EE2B5DDE}"/>
            </a:ext>
          </a:extLst>
        </xdr:cNvPr>
        <xdr:cNvSpPr txBox="1">
          <a:spLocks noChangeArrowheads="1"/>
        </xdr:cNvSpPr>
      </xdr:nvSpPr>
      <xdr:spPr bwMode="auto">
        <a:xfrm>
          <a:off x="9837420" y="2218753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5" name="Text Box 3">
          <a:extLst>
            <a:ext uri="{FF2B5EF4-FFF2-40B4-BE49-F238E27FC236}">
              <a16:creationId xmlns:a16="http://schemas.microsoft.com/office/drawing/2014/main" id="{D22F6E5A-2982-49A3-8A5C-051C48E99479}"/>
            </a:ext>
          </a:extLst>
        </xdr:cNvPr>
        <xdr:cNvSpPr txBox="1">
          <a:spLocks noChangeArrowheads="1"/>
        </xdr:cNvSpPr>
      </xdr:nvSpPr>
      <xdr:spPr bwMode="auto">
        <a:xfrm>
          <a:off x="9837420" y="2459545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6" name="Text Box 3">
          <a:extLst>
            <a:ext uri="{FF2B5EF4-FFF2-40B4-BE49-F238E27FC236}">
              <a16:creationId xmlns:a16="http://schemas.microsoft.com/office/drawing/2014/main" id="{50B3CECF-0E24-4E8E-B7E7-901A03613504}"/>
            </a:ext>
          </a:extLst>
        </xdr:cNvPr>
        <xdr:cNvSpPr txBox="1">
          <a:spLocks noChangeArrowheads="1"/>
        </xdr:cNvSpPr>
      </xdr:nvSpPr>
      <xdr:spPr bwMode="auto">
        <a:xfrm>
          <a:off x="9837420" y="2729293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7" name="Text Box 3">
          <a:extLst>
            <a:ext uri="{FF2B5EF4-FFF2-40B4-BE49-F238E27FC236}">
              <a16:creationId xmlns:a16="http://schemas.microsoft.com/office/drawing/2014/main" id="{E3AC482A-9DDC-440A-A91F-C931AE0A6BF7}"/>
            </a:ext>
          </a:extLst>
        </xdr:cNvPr>
        <xdr:cNvSpPr txBox="1">
          <a:spLocks noChangeArrowheads="1"/>
        </xdr:cNvSpPr>
      </xdr:nvSpPr>
      <xdr:spPr bwMode="auto">
        <a:xfrm>
          <a:off x="9837420" y="2860357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8" name="Text Box 3">
          <a:extLst>
            <a:ext uri="{FF2B5EF4-FFF2-40B4-BE49-F238E27FC236}">
              <a16:creationId xmlns:a16="http://schemas.microsoft.com/office/drawing/2014/main" id="{2B3772B0-5C89-415D-8465-ECBF383C3464}"/>
            </a:ext>
          </a:extLst>
        </xdr:cNvPr>
        <xdr:cNvSpPr txBox="1">
          <a:spLocks noChangeArrowheads="1"/>
        </xdr:cNvSpPr>
      </xdr:nvSpPr>
      <xdr:spPr bwMode="auto">
        <a:xfrm>
          <a:off x="9837420" y="3092005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29" name="Text Box 3">
          <a:extLst>
            <a:ext uri="{FF2B5EF4-FFF2-40B4-BE49-F238E27FC236}">
              <a16:creationId xmlns:a16="http://schemas.microsoft.com/office/drawing/2014/main" id="{F4F3E7B2-B9E5-4ACD-8F9C-94A47FD2A703}"/>
            </a:ext>
          </a:extLst>
        </xdr:cNvPr>
        <xdr:cNvSpPr txBox="1">
          <a:spLocks noChangeArrowheads="1"/>
        </xdr:cNvSpPr>
      </xdr:nvSpPr>
      <xdr:spPr bwMode="auto">
        <a:xfrm>
          <a:off x="9837420" y="3486721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0" name="Text Box 3">
          <a:extLst>
            <a:ext uri="{FF2B5EF4-FFF2-40B4-BE49-F238E27FC236}">
              <a16:creationId xmlns:a16="http://schemas.microsoft.com/office/drawing/2014/main" id="{A6E75CED-5635-403D-9C54-A8BCCDE4EB33}"/>
            </a:ext>
          </a:extLst>
        </xdr:cNvPr>
        <xdr:cNvSpPr txBox="1">
          <a:spLocks noChangeArrowheads="1"/>
        </xdr:cNvSpPr>
      </xdr:nvSpPr>
      <xdr:spPr bwMode="auto">
        <a:xfrm>
          <a:off x="9837420" y="4248721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1" name="Text Box 3">
          <a:extLst>
            <a:ext uri="{FF2B5EF4-FFF2-40B4-BE49-F238E27FC236}">
              <a16:creationId xmlns:a16="http://schemas.microsoft.com/office/drawing/2014/main" id="{3EDDD406-889E-459F-99B7-19B6B95EDE72}"/>
            </a:ext>
          </a:extLst>
        </xdr:cNvPr>
        <xdr:cNvSpPr txBox="1">
          <a:spLocks noChangeArrowheads="1"/>
        </xdr:cNvSpPr>
      </xdr:nvSpPr>
      <xdr:spPr bwMode="auto">
        <a:xfrm>
          <a:off x="9837420" y="4553521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2" name="Text Box 3">
          <a:extLst>
            <a:ext uri="{FF2B5EF4-FFF2-40B4-BE49-F238E27FC236}">
              <a16:creationId xmlns:a16="http://schemas.microsoft.com/office/drawing/2014/main" id="{E90CE769-5AFD-4163-84BA-82ED73021439}"/>
            </a:ext>
          </a:extLst>
        </xdr:cNvPr>
        <xdr:cNvSpPr txBox="1">
          <a:spLocks noChangeArrowheads="1"/>
        </xdr:cNvSpPr>
      </xdr:nvSpPr>
      <xdr:spPr bwMode="auto">
        <a:xfrm>
          <a:off x="9837420" y="4750879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3" name="Text Box 3">
          <a:extLst>
            <a:ext uri="{FF2B5EF4-FFF2-40B4-BE49-F238E27FC236}">
              <a16:creationId xmlns:a16="http://schemas.microsoft.com/office/drawing/2014/main" id="{21AD9A56-39A9-4D9B-B708-B81DA6E02D6F}"/>
            </a:ext>
          </a:extLst>
        </xdr:cNvPr>
        <xdr:cNvSpPr txBox="1">
          <a:spLocks noChangeArrowheads="1"/>
        </xdr:cNvSpPr>
      </xdr:nvSpPr>
      <xdr:spPr bwMode="auto">
        <a:xfrm>
          <a:off x="9837420" y="4900993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4" name="Text Box 3">
          <a:extLst>
            <a:ext uri="{FF2B5EF4-FFF2-40B4-BE49-F238E27FC236}">
              <a16:creationId xmlns:a16="http://schemas.microsoft.com/office/drawing/2014/main" id="{828426EF-0253-4D18-BB87-C0CD11486F59}"/>
            </a:ext>
          </a:extLst>
        </xdr:cNvPr>
        <xdr:cNvSpPr txBox="1">
          <a:spLocks noChangeArrowheads="1"/>
        </xdr:cNvSpPr>
      </xdr:nvSpPr>
      <xdr:spPr bwMode="auto">
        <a:xfrm>
          <a:off x="9837420" y="6167437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74</xdr:row>
      <xdr:rowOff>0</xdr:rowOff>
    </xdr:from>
    <xdr:ext cx="76200" cy="333375"/>
    <xdr:sp macro="" textlink="">
      <xdr:nvSpPr>
        <xdr:cNvPr id="35" name="Text Box 3">
          <a:extLst>
            <a:ext uri="{FF2B5EF4-FFF2-40B4-BE49-F238E27FC236}">
              <a16:creationId xmlns:a16="http://schemas.microsoft.com/office/drawing/2014/main" id="{98D0FF00-AAA5-4263-A1DF-2BBEA6DF373E}"/>
            </a:ext>
          </a:extLst>
        </xdr:cNvPr>
        <xdr:cNvSpPr txBox="1">
          <a:spLocks noChangeArrowheads="1"/>
        </xdr:cNvSpPr>
      </xdr:nvSpPr>
      <xdr:spPr bwMode="auto">
        <a:xfrm>
          <a:off x="9837420" y="63381255"/>
          <a:ext cx="7620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0B08E-44E1-403C-B708-AA9B2CB01E92}">
  <dimension ref="A1:F161"/>
  <sheetViews>
    <sheetView tabSelected="1" topLeftCell="A74" zoomScale="85" zoomScaleNormal="85" workbookViewId="0">
      <selection activeCell="F75" sqref="F75"/>
    </sheetView>
  </sheetViews>
  <sheetFormatPr baseColWidth="10" defaultRowHeight="14.4" x14ac:dyDescent="0.3"/>
  <cols>
    <col min="1" max="1" width="11.5546875" style="38"/>
    <col min="2" max="2" width="87" style="38" customWidth="1"/>
    <col min="3" max="251" width="11.5546875" style="38"/>
    <col min="252" max="252" width="51.33203125" style="38" customWidth="1"/>
    <col min="253" max="507" width="11.5546875" style="38"/>
    <col min="508" max="508" width="51.33203125" style="38" customWidth="1"/>
    <col min="509" max="763" width="11.5546875" style="38"/>
    <col min="764" max="764" width="51.33203125" style="38" customWidth="1"/>
    <col min="765" max="1019" width="11.5546875" style="38"/>
    <col min="1020" max="1020" width="51.33203125" style="38" customWidth="1"/>
    <col min="1021" max="1275" width="11.5546875" style="38"/>
    <col min="1276" max="1276" width="51.33203125" style="38" customWidth="1"/>
    <col min="1277" max="1531" width="11.5546875" style="38"/>
    <col min="1532" max="1532" width="51.33203125" style="38" customWidth="1"/>
    <col min="1533" max="1787" width="11.5546875" style="38"/>
    <col min="1788" max="1788" width="51.33203125" style="38" customWidth="1"/>
    <col min="1789" max="2043" width="11.5546875" style="38"/>
    <col min="2044" max="2044" width="51.33203125" style="38" customWidth="1"/>
    <col min="2045" max="2299" width="11.5546875" style="38"/>
    <col min="2300" max="2300" width="51.33203125" style="38" customWidth="1"/>
    <col min="2301" max="2555" width="11.5546875" style="38"/>
    <col min="2556" max="2556" width="51.33203125" style="38" customWidth="1"/>
    <col min="2557" max="2811" width="11.5546875" style="38"/>
    <col min="2812" max="2812" width="51.33203125" style="38" customWidth="1"/>
    <col min="2813" max="3067" width="11.5546875" style="38"/>
    <col min="3068" max="3068" width="51.33203125" style="38" customWidth="1"/>
    <col min="3069" max="3323" width="11.5546875" style="38"/>
    <col min="3324" max="3324" width="51.33203125" style="38" customWidth="1"/>
    <col min="3325" max="3579" width="11.5546875" style="38"/>
    <col min="3580" max="3580" width="51.33203125" style="38" customWidth="1"/>
    <col min="3581" max="3835" width="11.5546875" style="38"/>
    <col min="3836" max="3836" width="51.33203125" style="38" customWidth="1"/>
    <col min="3837" max="4091" width="11.5546875" style="38"/>
    <col min="4092" max="4092" width="51.33203125" style="38" customWidth="1"/>
    <col min="4093" max="4347" width="11.5546875" style="38"/>
    <col min="4348" max="4348" width="51.33203125" style="38" customWidth="1"/>
    <col min="4349" max="4603" width="11.5546875" style="38"/>
    <col min="4604" max="4604" width="51.33203125" style="38" customWidth="1"/>
    <col min="4605" max="4859" width="11.5546875" style="38"/>
    <col min="4860" max="4860" width="51.33203125" style="38" customWidth="1"/>
    <col min="4861" max="5115" width="11.5546875" style="38"/>
    <col min="5116" max="5116" width="51.33203125" style="38" customWidth="1"/>
    <col min="5117" max="5371" width="11.5546875" style="38"/>
    <col min="5372" max="5372" width="51.33203125" style="38" customWidth="1"/>
    <col min="5373" max="5627" width="11.5546875" style="38"/>
    <col min="5628" max="5628" width="51.33203125" style="38" customWidth="1"/>
    <col min="5629" max="5883" width="11.5546875" style="38"/>
    <col min="5884" max="5884" width="51.33203125" style="38" customWidth="1"/>
    <col min="5885" max="6139" width="11.5546875" style="38"/>
    <col min="6140" max="6140" width="51.33203125" style="38" customWidth="1"/>
    <col min="6141" max="6395" width="11.5546875" style="38"/>
    <col min="6396" max="6396" width="51.33203125" style="38" customWidth="1"/>
    <col min="6397" max="6651" width="11.5546875" style="38"/>
    <col min="6652" max="6652" width="51.33203125" style="38" customWidth="1"/>
    <col min="6653" max="6907" width="11.5546875" style="38"/>
    <col min="6908" max="6908" width="51.33203125" style="38" customWidth="1"/>
    <col min="6909" max="7163" width="11.5546875" style="38"/>
    <col min="7164" max="7164" width="51.33203125" style="38" customWidth="1"/>
    <col min="7165" max="7419" width="11.5546875" style="38"/>
    <col min="7420" max="7420" width="51.33203125" style="38" customWidth="1"/>
    <col min="7421" max="7675" width="11.5546875" style="38"/>
    <col min="7676" max="7676" width="51.33203125" style="38" customWidth="1"/>
    <col min="7677" max="7931" width="11.5546875" style="38"/>
    <col min="7932" max="7932" width="51.33203125" style="38" customWidth="1"/>
    <col min="7933" max="8187" width="11.5546875" style="38"/>
    <col min="8188" max="8188" width="51.33203125" style="38" customWidth="1"/>
    <col min="8189" max="8443" width="11.5546875" style="38"/>
    <col min="8444" max="8444" width="51.33203125" style="38" customWidth="1"/>
    <col min="8445" max="8699" width="11.5546875" style="38"/>
    <col min="8700" max="8700" width="51.33203125" style="38" customWidth="1"/>
    <col min="8701" max="8955" width="11.5546875" style="38"/>
    <col min="8956" max="8956" width="51.33203125" style="38" customWidth="1"/>
    <col min="8957" max="9211" width="11.5546875" style="38"/>
    <col min="9212" max="9212" width="51.33203125" style="38" customWidth="1"/>
    <col min="9213" max="9467" width="11.5546875" style="38"/>
    <col min="9468" max="9468" width="51.33203125" style="38" customWidth="1"/>
    <col min="9469" max="9723" width="11.5546875" style="38"/>
    <col min="9724" max="9724" width="51.33203125" style="38" customWidth="1"/>
    <col min="9725" max="9979" width="11.5546875" style="38"/>
    <col min="9980" max="9980" width="51.33203125" style="38" customWidth="1"/>
    <col min="9981" max="10235" width="11.5546875" style="38"/>
    <col min="10236" max="10236" width="51.33203125" style="38" customWidth="1"/>
    <col min="10237" max="10491" width="11.5546875" style="38"/>
    <col min="10492" max="10492" width="51.33203125" style="38" customWidth="1"/>
    <col min="10493" max="10747" width="11.5546875" style="38"/>
    <col min="10748" max="10748" width="51.33203125" style="38" customWidth="1"/>
    <col min="10749" max="11003" width="11.5546875" style="38"/>
    <col min="11004" max="11004" width="51.33203125" style="38" customWidth="1"/>
    <col min="11005" max="11259" width="11.5546875" style="38"/>
    <col min="11260" max="11260" width="51.33203125" style="38" customWidth="1"/>
    <col min="11261" max="11515" width="11.5546875" style="38"/>
    <col min="11516" max="11516" width="51.33203125" style="38" customWidth="1"/>
    <col min="11517" max="11771" width="11.5546875" style="38"/>
    <col min="11772" max="11772" width="51.33203125" style="38" customWidth="1"/>
    <col min="11773" max="12027" width="11.5546875" style="38"/>
    <col min="12028" max="12028" width="51.33203125" style="38" customWidth="1"/>
    <col min="12029" max="12283" width="11.5546875" style="38"/>
    <col min="12284" max="12284" width="51.33203125" style="38" customWidth="1"/>
    <col min="12285" max="12539" width="11.5546875" style="38"/>
    <col min="12540" max="12540" width="51.33203125" style="38" customWidth="1"/>
    <col min="12541" max="12795" width="11.5546875" style="38"/>
    <col min="12796" max="12796" width="51.33203125" style="38" customWidth="1"/>
    <col min="12797" max="13051" width="11.5546875" style="38"/>
    <col min="13052" max="13052" width="51.33203125" style="38" customWidth="1"/>
    <col min="13053" max="13307" width="11.5546875" style="38"/>
    <col min="13308" max="13308" width="51.33203125" style="38" customWidth="1"/>
    <col min="13309" max="13563" width="11.5546875" style="38"/>
    <col min="13564" max="13564" width="51.33203125" style="38" customWidth="1"/>
    <col min="13565" max="13819" width="11.5546875" style="38"/>
    <col min="13820" max="13820" width="51.33203125" style="38" customWidth="1"/>
    <col min="13821" max="14075" width="11.5546875" style="38"/>
    <col min="14076" max="14076" width="51.33203125" style="38" customWidth="1"/>
    <col min="14077" max="14331" width="11.5546875" style="38"/>
    <col min="14332" max="14332" width="51.33203125" style="38" customWidth="1"/>
    <col min="14333" max="14587" width="11.5546875" style="38"/>
    <col min="14588" max="14588" width="51.33203125" style="38" customWidth="1"/>
    <col min="14589" max="14843" width="11.5546875" style="38"/>
    <col min="14844" max="14844" width="51.33203125" style="38" customWidth="1"/>
    <col min="14845" max="15099" width="11.5546875" style="38"/>
    <col min="15100" max="15100" width="51.33203125" style="38" customWidth="1"/>
    <col min="15101" max="15355" width="11.5546875" style="38"/>
    <col min="15356" max="15356" width="51.33203125" style="38" customWidth="1"/>
    <col min="15357" max="15611" width="11.5546875" style="38"/>
    <col min="15612" max="15612" width="51.33203125" style="38" customWidth="1"/>
    <col min="15613" max="15867" width="11.5546875" style="38"/>
    <col min="15868" max="15868" width="51.33203125" style="38" customWidth="1"/>
    <col min="15869" max="16123" width="11.5546875" style="38"/>
    <col min="16124" max="16124" width="51.33203125" style="38" customWidth="1"/>
    <col min="16125" max="16384" width="11.5546875" style="38"/>
  </cols>
  <sheetData>
    <row r="1" spans="1:6" s="39" customFormat="1" ht="16.5" customHeight="1" x14ac:dyDescent="0.3">
      <c r="A1" s="62"/>
      <c r="B1" s="62"/>
      <c r="C1" s="62"/>
      <c r="D1" s="62"/>
      <c r="E1" s="38"/>
      <c r="F1" s="38"/>
    </row>
    <row r="2" spans="1:6" s="39" customFormat="1" x14ac:dyDescent="0.3">
      <c r="A2" s="40">
        <v>1</v>
      </c>
      <c r="B2" s="41" t="s">
        <v>57</v>
      </c>
      <c r="C2" s="38"/>
      <c r="D2" s="38"/>
    </row>
    <row r="3" spans="1:6" s="39" customFormat="1" x14ac:dyDescent="0.3">
      <c r="A3" s="72" t="s">
        <v>58</v>
      </c>
      <c r="B3" s="72"/>
      <c r="C3" s="72"/>
      <c r="D3" s="72"/>
    </row>
    <row r="4" spans="1:6" s="39" customFormat="1" x14ac:dyDescent="0.3">
      <c r="A4" s="42"/>
      <c r="C4" s="43" t="s">
        <v>0</v>
      </c>
      <c r="D4" s="44" t="s">
        <v>2</v>
      </c>
    </row>
    <row r="5" spans="1:6" customFormat="1" ht="334.2" customHeight="1" x14ac:dyDescent="0.3">
      <c r="A5" s="63">
        <v>1.01</v>
      </c>
      <c r="B5" s="48" t="s">
        <v>55</v>
      </c>
      <c r="C5" s="66" t="s">
        <v>17</v>
      </c>
      <c r="D5" s="69"/>
    </row>
    <row r="6" spans="1:6" customFormat="1" ht="166.8" customHeight="1" x14ac:dyDescent="0.3">
      <c r="A6" s="64"/>
      <c r="B6" s="49" t="s">
        <v>52</v>
      </c>
      <c r="C6" s="67"/>
      <c r="D6" s="70"/>
    </row>
    <row r="7" spans="1:6" customFormat="1" ht="95.4" customHeight="1" x14ac:dyDescent="0.3">
      <c r="A7" s="65"/>
      <c r="B7" s="50" t="s">
        <v>53</v>
      </c>
      <c r="C7" s="68"/>
      <c r="D7" s="71"/>
    </row>
    <row r="8" spans="1:6" s="45" customFormat="1" ht="171.6" x14ac:dyDescent="0.3">
      <c r="A8" s="46">
        <v>1.02</v>
      </c>
      <c r="B8" s="50" t="s">
        <v>113</v>
      </c>
      <c r="C8" s="46" t="s">
        <v>6</v>
      </c>
      <c r="D8" s="47"/>
    </row>
    <row r="9" spans="1:6" s="45" customFormat="1" ht="79.2" x14ac:dyDescent="0.3">
      <c r="A9" s="46">
        <v>1.03</v>
      </c>
      <c r="B9" s="50" t="s">
        <v>130</v>
      </c>
      <c r="C9" s="46" t="s">
        <v>15</v>
      </c>
      <c r="D9" s="47"/>
    </row>
    <row r="10" spans="1:6" s="45" customFormat="1" ht="105.6" x14ac:dyDescent="0.3">
      <c r="A10" s="46">
        <v>1.04</v>
      </c>
      <c r="B10" s="50" t="s">
        <v>79</v>
      </c>
      <c r="C10" s="46" t="s">
        <v>17</v>
      </c>
      <c r="D10" s="47"/>
    </row>
    <row r="11" spans="1:6" s="45" customFormat="1" ht="92.4" x14ac:dyDescent="0.3">
      <c r="A11" s="46">
        <v>1.05</v>
      </c>
      <c r="B11" s="50" t="s">
        <v>129</v>
      </c>
      <c r="C11" s="46" t="s">
        <v>17</v>
      </c>
      <c r="D11" s="47"/>
    </row>
    <row r="12" spans="1:6" s="39" customFormat="1" x14ac:dyDescent="0.3">
      <c r="A12" s="72" t="s">
        <v>60</v>
      </c>
      <c r="B12" s="72"/>
      <c r="C12" s="72"/>
      <c r="D12" s="72"/>
    </row>
    <row r="13" spans="1:6" s="39" customFormat="1" x14ac:dyDescent="0.3">
      <c r="A13" s="42"/>
      <c r="C13" s="43" t="s">
        <v>0</v>
      </c>
      <c r="D13" s="44" t="s">
        <v>2</v>
      </c>
    </row>
    <row r="14" spans="1:6" s="39" customFormat="1" x14ac:dyDescent="0.3">
      <c r="A14" s="42"/>
      <c r="C14" s="43"/>
      <c r="D14" s="44"/>
    </row>
    <row r="15" spans="1:6" customFormat="1" ht="284.39999999999998" customHeight="1" x14ac:dyDescent="0.3">
      <c r="A15" s="46">
        <v>1.06</v>
      </c>
      <c r="B15" s="48" t="s">
        <v>114</v>
      </c>
      <c r="C15" s="46" t="s">
        <v>17</v>
      </c>
      <c r="D15" s="47"/>
    </row>
    <row r="16" spans="1:6" customFormat="1" ht="150.6" customHeight="1" x14ac:dyDescent="0.3">
      <c r="A16" s="46">
        <v>1.07</v>
      </c>
      <c r="B16" s="53" t="s">
        <v>128</v>
      </c>
      <c r="C16" s="46" t="s">
        <v>19</v>
      </c>
      <c r="D16" s="47"/>
    </row>
    <row r="17" spans="1:6" customFormat="1" ht="181.2" customHeight="1" x14ac:dyDescent="0.3">
      <c r="A17" s="46">
        <v>1.08</v>
      </c>
      <c r="B17" s="53" t="s">
        <v>127</v>
      </c>
      <c r="C17" s="46" t="s">
        <v>15</v>
      </c>
      <c r="D17" s="47"/>
    </row>
    <row r="18" spans="1:6" customFormat="1" ht="216" customHeight="1" x14ac:dyDescent="0.3">
      <c r="A18" s="46">
        <v>1.0900000000000001</v>
      </c>
      <c r="B18" s="53" t="s">
        <v>99</v>
      </c>
      <c r="C18" s="46" t="s">
        <v>15</v>
      </c>
      <c r="D18" s="47"/>
    </row>
    <row r="19" spans="1:6" customFormat="1" ht="217.8" customHeight="1" x14ac:dyDescent="0.3">
      <c r="A19" s="54">
        <v>1.1000000000000001</v>
      </c>
      <c r="B19" s="53" t="s">
        <v>126</v>
      </c>
      <c r="C19" s="46" t="s">
        <v>15</v>
      </c>
      <c r="D19" s="47"/>
    </row>
    <row r="20" spans="1:6" customFormat="1" ht="70.8" customHeight="1" x14ac:dyDescent="0.3">
      <c r="A20" s="54">
        <v>1.1100000000000001</v>
      </c>
      <c r="B20" s="53" t="s">
        <v>63</v>
      </c>
      <c r="C20" s="46" t="s">
        <v>64</v>
      </c>
      <c r="D20" s="47"/>
    </row>
    <row r="21" spans="1:6" customFormat="1" ht="114.6" customHeight="1" x14ac:dyDescent="0.3">
      <c r="A21" s="54">
        <v>1.1200000000000001</v>
      </c>
      <c r="B21" s="53" t="s">
        <v>100</v>
      </c>
      <c r="C21" s="46" t="s">
        <v>64</v>
      </c>
      <c r="D21" s="47"/>
    </row>
    <row r="22" spans="1:6" customFormat="1" ht="127.8" customHeight="1" x14ac:dyDescent="0.3">
      <c r="A22" s="54">
        <v>1.1299999999999999</v>
      </c>
      <c r="B22" s="53" t="s">
        <v>125</v>
      </c>
      <c r="C22" s="46" t="s">
        <v>15</v>
      </c>
      <c r="D22" s="47"/>
    </row>
    <row r="23" spans="1:6" customFormat="1" ht="98.4" customHeight="1" x14ac:dyDescent="0.3">
      <c r="A23" s="54">
        <v>1.1399999999999999</v>
      </c>
      <c r="B23" s="53" t="s">
        <v>101</v>
      </c>
      <c r="C23" s="46" t="s">
        <v>17</v>
      </c>
      <c r="D23" s="47"/>
    </row>
    <row r="24" spans="1:6" s="39" customFormat="1" ht="16.5" customHeight="1" x14ac:dyDescent="0.3">
      <c r="A24" s="62"/>
      <c r="B24" s="62"/>
      <c r="C24" s="62"/>
      <c r="D24" s="62"/>
      <c r="E24" s="38"/>
      <c r="F24" s="38"/>
    </row>
    <row r="25" spans="1:6" s="39" customFormat="1" x14ac:dyDescent="0.3">
      <c r="A25" s="51">
        <v>2</v>
      </c>
      <c r="B25" s="41" t="s">
        <v>67</v>
      </c>
      <c r="C25" s="38"/>
      <c r="D25" s="38"/>
    </row>
    <row r="26" spans="1:6" s="39" customFormat="1" x14ac:dyDescent="0.3">
      <c r="A26" s="72" t="s">
        <v>68</v>
      </c>
      <c r="B26" s="72"/>
      <c r="C26" s="72"/>
      <c r="D26" s="72"/>
    </row>
    <row r="27" spans="1:6" s="39" customFormat="1" x14ac:dyDescent="0.3">
      <c r="A27" s="42"/>
      <c r="C27" s="43" t="s">
        <v>0</v>
      </c>
      <c r="D27" s="44" t="s">
        <v>2</v>
      </c>
    </row>
    <row r="28" spans="1:6" customFormat="1" ht="98.4" customHeight="1" x14ac:dyDescent="0.3">
      <c r="A28" s="54">
        <v>2.0099999999999998</v>
      </c>
      <c r="B28" s="53" t="s">
        <v>102</v>
      </c>
      <c r="C28" s="46" t="s">
        <v>8</v>
      </c>
      <c r="D28" s="47"/>
    </row>
    <row r="29" spans="1:6" customFormat="1" ht="174" customHeight="1" x14ac:dyDescent="0.3">
      <c r="A29" s="54">
        <v>2.02</v>
      </c>
      <c r="B29" s="53" t="s">
        <v>103</v>
      </c>
      <c r="C29" s="46" t="s">
        <v>17</v>
      </c>
      <c r="D29" s="47"/>
    </row>
    <row r="30" spans="1:6" customFormat="1" ht="186.6" customHeight="1" x14ac:dyDescent="0.3">
      <c r="A30" s="54">
        <v>2.0299999999999998</v>
      </c>
      <c r="B30" s="53" t="s">
        <v>72</v>
      </c>
      <c r="C30" s="46" t="s">
        <v>17</v>
      </c>
      <c r="D30" s="47"/>
    </row>
    <row r="31" spans="1:6" customFormat="1" ht="85.8" customHeight="1" x14ac:dyDescent="0.3">
      <c r="A31" s="54">
        <v>2.04</v>
      </c>
      <c r="B31" s="53" t="s">
        <v>73</v>
      </c>
      <c r="C31" s="46" t="s">
        <v>17</v>
      </c>
      <c r="D31" s="47"/>
    </row>
    <row r="32" spans="1:6" customFormat="1" ht="138.6" customHeight="1" x14ac:dyDescent="0.3">
      <c r="A32" s="54">
        <v>2.0499999999999998</v>
      </c>
      <c r="B32" s="53" t="s">
        <v>124</v>
      </c>
      <c r="C32" s="46" t="s">
        <v>15</v>
      </c>
      <c r="D32" s="47"/>
    </row>
    <row r="33" spans="1:6" s="39" customFormat="1" ht="16.5" customHeight="1" x14ac:dyDescent="0.3">
      <c r="A33" s="62"/>
      <c r="B33" s="62"/>
      <c r="C33" s="62"/>
      <c r="D33" s="62"/>
      <c r="E33" s="38"/>
      <c r="F33" s="38"/>
    </row>
    <row r="34" spans="1:6" s="39" customFormat="1" x14ac:dyDescent="0.3">
      <c r="A34" s="51">
        <v>3</v>
      </c>
      <c r="B34" s="41" t="s">
        <v>74</v>
      </c>
      <c r="C34" s="38"/>
      <c r="D34" s="38"/>
    </row>
    <row r="35" spans="1:6" s="39" customFormat="1" x14ac:dyDescent="0.3">
      <c r="A35" s="72" t="s">
        <v>75</v>
      </c>
      <c r="B35" s="72"/>
      <c r="C35" s="72"/>
      <c r="D35" s="72"/>
    </row>
    <row r="36" spans="1:6" s="39" customFormat="1" x14ac:dyDescent="0.3">
      <c r="A36" s="42"/>
      <c r="C36" s="43" t="s">
        <v>0</v>
      </c>
      <c r="D36" s="44" t="s">
        <v>2</v>
      </c>
    </row>
    <row r="37" spans="1:6" customFormat="1" ht="73.8" customHeight="1" x14ac:dyDescent="0.3">
      <c r="A37" s="54">
        <v>3.01</v>
      </c>
      <c r="B37" s="53" t="s">
        <v>104</v>
      </c>
      <c r="C37" s="46" t="s">
        <v>15</v>
      </c>
      <c r="D37" s="47"/>
    </row>
    <row r="38" spans="1:6" customFormat="1" ht="73.8" customHeight="1" x14ac:dyDescent="0.3">
      <c r="A38" s="54">
        <v>3.02</v>
      </c>
      <c r="B38" s="53" t="s">
        <v>80</v>
      </c>
      <c r="C38" s="46" t="s">
        <v>15</v>
      </c>
      <c r="D38" s="47"/>
    </row>
    <row r="39" spans="1:6" customFormat="1" ht="153" customHeight="1" x14ac:dyDescent="0.3">
      <c r="A39" s="54">
        <v>3.03</v>
      </c>
      <c r="B39" s="53" t="s">
        <v>76</v>
      </c>
      <c r="C39" s="46" t="s">
        <v>15</v>
      </c>
      <c r="D39" s="47"/>
    </row>
    <row r="40" spans="1:6" customFormat="1" ht="106.8" customHeight="1" x14ac:dyDescent="0.3">
      <c r="A40" s="46">
        <v>3.04</v>
      </c>
      <c r="B40" s="53" t="s">
        <v>123</v>
      </c>
      <c r="C40" s="46" t="s">
        <v>19</v>
      </c>
      <c r="D40" s="47"/>
    </row>
    <row r="41" spans="1:6" customFormat="1" ht="160.80000000000001" customHeight="1" x14ac:dyDescent="0.3">
      <c r="A41" s="46">
        <v>3.05</v>
      </c>
      <c r="B41" s="53" t="s">
        <v>122</v>
      </c>
      <c r="C41" s="46" t="s">
        <v>15</v>
      </c>
      <c r="D41" s="47"/>
    </row>
    <row r="42" spans="1:6" s="45" customFormat="1" ht="66" x14ac:dyDescent="0.3">
      <c r="A42" s="46">
        <v>3.06</v>
      </c>
      <c r="B42" s="53" t="s">
        <v>121</v>
      </c>
      <c r="C42" s="46" t="s">
        <v>15</v>
      </c>
      <c r="D42" s="47"/>
    </row>
    <row r="43" spans="1:6" s="45" customFormat="1" ht="66" x14ac:dyDescent="0.3">
      <c r="A43" s="46">
        <v>3.07</v>
      </c>
      <c r="B43" s="53" t="s">
        <v>120</v>
      </c>
      <c r="C43" s="46" t="s">
        <v>15</v>
      </c>
      <c r="D43" s="47"/>
    </row>
    <row r="44" spans="1:6" customFormat="1" ht="178.8" customHeight="1" x14ac:dyDescent="0.3">
      <c r="A44" s="46">
        <v>3.08</v>
      </c>
      <c r="B44" s="53" t="s">
        <v>119</v>
      </c>
      <c r="C44" s="46" t="s">
        <v>15</v>
      </c>
      <c r="D44" s="47"/>
    </row>
    <row r="45" spans="1:6" s="39" customFormat="1" x14ac:dyDescent="0.3">
      <c r="A45" s="72" t="s">
        <v>89</v>
      </c>
      <c r="B45" s="72"/>
      <c r="C45" s="72"/>
      <c r="D45" s="72"/>
    </row>
    <row r="46" spans="1:6" s="39" customFormat="1" ht="133.80000000000001" customHeight="1" x14ac:dyDescent="0.3">
      <c r="A46" s="46">
        <v>3.09</v>
      </c>
      <c r="B46" s="53" t="s">
        <v>118</v>
      </c>
      <c r="C46" s="46" t="s">
        <v>15</v>
      </c>
      <c r="D46" s="47"/>
    </row>
    <row r="47" spans="1:6" s="39" customFormat="1" ht="133.80000000000001" customHeight="1" x14ac:dyDescent="0.3">
      <c r="A47" s="54">
        <v>3.1</v>
      </c>
      <c r="B47" s="53" t="s">
        <v>117</v>
      </c>
      <c r="C47" s="46" t="s">
        <v>15</v>
      </c>
      <c r="D47" s="47"/>
    </row>
    <row r="48" spans="1:6" s="39" customFormat="1" ht="133.19999999999999" customHeight="1" x14ac:dyDescent="0.3">
      <c r="A48" s="54">
        <v>3.11</v>
      </c>
      <c r="B48" s="53" t="s">
        <v>131</v>
      </c>
      <c r="C48" s="46" t="s">
        <v>15</v>
      </c>
      <c r="D48" s="47"/>
    </row>
    <row r="49" spans="1:6" s="39" customFormat="1" ht="16.5" customHeight="1" x14ac:dyDescent="0.3">
      <c r="A49" s="62"/>
      <c r="B49" s="62"/>
      <c r="C49" s="62"/>
      <c r="D49" s="62"/>
      <c r="E49" s="38"/>
      <c r="F49" s="38"/>
    </row>
    <row r="50" spans="1:6" s="39" customFormat="1" x14ac:dyDescent="0.3">
      <c r="A50" s="51">
        <v>4</v>
      </c>
      <c r="B50" s="41" t="s">
        <v>85</v>
      </c>
      <c r="C50" s="38"/>
      <c r="D50" s="38"/>
    </row>
    <row r="51" spans="1:6" s="39" customFormat="1" x14ac:dyDescent="0.3">
      <c r="A51" s="72" t="s">
        <v>86</v>
      </c>
      <c r="B51" s="72"/>
      <c r="C51" s="72"/>
      <c r="D51" s="72"/>
    </row>
    <row r="52" spans="1:6" s="39" customFormat="1" x14ac:dyDescent="0.3">
      <c r="A52" s="42"/>
      <c r="C52" s="43" t="s">
        <v>0</v>
      </c>
      <c r="D52" s="44" t="s">
        <v>2</v>
      </c>
    </row>
    <row r="53" spans="1:6" s="39" customFormat="1" x14ac:dyDescent="0.3">
      <c r="A53" s="42"/>
      <c r="C53" s="43"/>
      <c r="D53" s="44"/>
    </row>
    <row r="54" spans="1:6" customFormat="1" ht="87" customHeight="1" x14ac:dyDescent="0.3">
      <c r="A54" s="54">
        <v>4.01</v>
      </c>
      <c r="B54" s="53" t="s">
        <v>105</v>
      </c>
      <c r="C54" s="46" t="s">
        <v>17</v>
      </c>
      <c r="D54" s="47"/>
    </row>
    <row r="55" spans="1:6" customFormat="1" ht="199.8" customHeight="1" x14ac:dyDescent="0.3">
      <c r="A55" s="54">
        <v>4.0199999999999996</v>
      </c>
      <c r="B55" s="53" t="s">
        <v>106</v>
      </c>
      <c r="C55" s="46" t="s">
        <v>17</v>
      </c>
      <c r="D55" s="47"/>
    </row>
    <row r="56" spans="1:6" s="39" customFormat="1" x14ac:dyDescent="0.3">
      <c r="A56" s="72" t="s">
        <v>91</v>
      </c>
      <c r="B56" s="72"/>
      <c r="C56" s="72"/>
      <c r="D56" s="72"/>
    </row>
    <row r="57" spans="1:6" customFormat="1" ht="167.4" customHeight="1" x14ac:dyDescent="0.3">
      <c r="A57" s="54">
        <v>4.03</v>
      </c>
      <c r="B57" s="53" t="s">
        <v>116</v>
      </c>
      <c r="C57" s="46" t="s">
        <v>15</v>
      </c>
      <c r="D57" s="47"/>
    </row>
    <row r="58" spans="1:6" customFormat="1" ht="139.80000000000001" customHeight="1" x14ac:dyDescent="0.3">
      <c r="A58" s="54">
        <v>4.04</v>
      </c>
      <c r="B58" s="53" t="s">
        <v>134</v>
      </c>
      <c r="C58" s="46" t="s">
        <v>8</v>
      </c>
      <c r="D58" s="47"/>
    </row>
    <row r="59" spans="1:6" customFormat="1" ht="111" customHeight="1" x14ac:dyDescent="0.3">
      <c r="A59" s="54">
        <v>4.05</v>
      </c>
      <c r="B59" s="53" t="s">
        <v>135</v>
      </c>
      <c r="C59" s="46" t="s">
        <v>8</v>
      </c>
      <c r="D59" s="47"/>
    </row>
    <row r="60" spans="1:6" customFormat="1" ht="70.8" customHeight="1" x14ac:dyDescent="0.3">
      <c r="A60" s="54">
        <v>4.0599999999999996</v>
      </c>
      <c r="B60" s="53" t="s">
        <v>115</v>
      </c>
      <c r="C60" s="46" t="s">
        <v>8</v>
      </c>
      <c r="D60" s="47"/>
    </row>
    <row r="61" spans="1:6" customFormat="1" ht="70.8" customHeight="1" x14ac:dyDescent="0.3">
      <c r="A61" s="54">
        <v>4.07</v>
      </c>
      <c r="B61" s="53" t="s">
        <v>136</v>
      </c>
      <c r="C61" s="46" t="s">
        <v>64</v>
      </c>
      <c r="D61" s="47"/>
    </row>
    <row r="62" spans="1:6" s="39" customFormat="1" x14ac:dyDescent="0.3">
      <c r="A62" s="72" t="s">
        <v>93</v>
      </c>
      <c r="B62" s="72"/>
      <c r="C62" s="72"/>
      <c r="D62" s="72"/>
    </row>
    <row r="63" spans="1:6" s="39" customFormat="1" ht="141" customHeight="1" x14ac:dyDescent="0.3">
      <c r="A63" s="54">
        <v>4.08</v>
      </c>
      <c r="B63" s="53" t="s">
        <v>132</v>
      </c>
      <c r="C63" s="46" t="s">
        <v>15</v>
      </c>
      <c r="D63" s="47"/>
    </row>
    <row r="64" spans="1:6" customFormat="1" ht="72" customHeight="1" x14ac:dyDescent="0.3">
      <c r="A64" s="54">
        <v>4.09</v>
      </c>
      <c r="B64" s="53" t="s">
        <v>94</v>
      </c>
      <c r="C64" s="46" t="s">
        <v>6</v>
      </c>
      <c r="D64" s="47"/>
    </row>
    <row r="65" spans="1:4" s="39" customFormat="1" x14ac:dyDescent="0.3">
      <c r="A65" s="72" t="s">
        <v>97</v>
      </c>
      <c r="B65" s="72"/>
      <c r="C65" s="72"/>
      <c r="D65" s="72"/>
    </row>
    <row r="66" spans="1:4" s="39" customFormat="1" ht="120.6" customHeight="1" x14ac:dyDescent="0.3">
      <c r="A66" s="54">
        <v>4.0999999999999996</v>
      </c>
      <c r="B66" s="53" t="s">
        <v>133</v>
      </c>
      <c r="C66" s="46" t="s">
        <v>15</v>
      </c>
      <c r="D66" s="47"/>
    </row>
    <row r="67" spans="1:4" customFormat="1" ht="81" customHeight="1" x14ac:dyDescent="0.3">
      <c r="A67" s="54">
        <v>4.1100000000000003</v>
      </c>
      <c r="B67" s="53" t="s">
        <v>107</v>
      </c>
      <c r="C67" s="46" t="s">
        <v>6</v>
      </c>
      <c r="D67" s="47"/>
    </row>
    <row r="68" spans="1:4" s="39" customFormat="1" x14ac:dyDescent="0.3">
      <c r="A68" s="72" t="s">
        <v>95</v>
      </c>
      <c r="B68" s="72"/>
      <c r="C68" s="72"/>
      <c r="D68" s="72"/>
    </row>
    <row r="69" spans="1:4" customFormat="1" ht="137.4" customHeight="1" x14ac:dyDescent="0.3">
      <c r="A69" s="54">
        <v>4.12</v>
      </c>
      <c r="B69" s="53" t="s">
        <v>108</v>
      </c>
      <c r="C69" s="46" t="s">
        <v>17</v>
      </c>
      <c r="D69" s="47"/>
    </row>
    <row r="70" spans="1:4" customFormat="1" ht="11.4" customHeight="1" x14ac:dyDescent="0.3">
      <c r="A70" s="55"/>
      <c r="B70" s="56"/>
      <c r="C70" s="57"/>
      <c r="D70" s="58"/>
    </row>
    <row r="71" spans="1:4" s="39" customFormat="1" x14ac:dyDescent="0.3">
      <c r="A71" s="52">
        <v>5</v>
      </c>
      <c r="B71" s="41" t="s">
        <v>96</v>
      </c>
      <c r="C71" s="38"/>
      <c r="D71" s="38"/>
    </row>
    <row r="72" spans="1:4" s="39" customFormat="1" x14ac:dyDescent="0.3">
      <c r="A72" s="42"/>
      <c r="C72" s="43" t="s">
        <v>0</v>
      </c>
      <c r="D72" s="44" t="s">
        <v>2</v>
      </c>
    </row>
    <row r="73" spans="1:4" customFormat="1" ht="295.8" customHeight="1" x14ac:dyDescent="0.3">
      <c r="A73" s="54">
        <v>5.01</v>
      </c>
      <c r="B73" s="53" t="s">
        <v>137</v>
      </c>
      <c r="C73" s="46" t="s">
        <v>15</v>
      </c>
      <c r="D73" s="47"/>
    </row>
    <row r="74" spans="1:4" customFormat="1" ht="154.19999999999999" customHeight="1" x14ac:dyDescent="0.3">
      <c r="A74" s="54">
        <v>5.0199999999999996</v>
      </c>
      <c r="B74" s="53" t="s">
        <v>139</v>
      </c>
      <c r="C74" s="46" t="s">
        <v>15</v>
      </c>
      <c r="D74" s="47"/>
    </row>
    <row r="75" spans="1:4" ht="140.4" customHeight="1" x14ac:dyDescent="0.3"/>
    <row r="159" spans="1:6" s="39" customFormat="1" ht="16.5" customHeight="1" x14ac:dyDescent="0.3">
      <c r="A159" s="62"/>
      <c r="B159" s="62"/>
      <c r="C159" s="62"/>
      <c r="D159" s="62"/>
      <c r="E159" s="38"/>
      <c r="F159" s="38"/>
    </row>
    <row r="160" spans="1:6" s="39" customFormat="1" x14ac:dyDescent="0.3">
      <c r="A160" s="40">
        <v>1</v>
      </c>
      <c r="B160" s="41" t="s">
        <v>50</v>
      </c>
      <c r="C160" s="38"/>
      <c r="D160" s="38"/>
    </row>
    <row r="161" spans="1:4" s="39" customFormat="1" x14ac:dyDescent="0.3">
      <c r="A161" s="42"/>
      <c r="C161" s="43" t="s">
        <v>0</v>
      </c>
      <c r="D161" s="44" t="s">
        <v>2</v>
      </c>
    </row>
  </sheetData>
  <mergeCells count="18">
    <mergeCell ref="A159:D159"/>
    <mergeCell ref="A3:D3"/>
    <mergeCell ref="A12:D12"/>
    <mergeCell ref="A62:D62"/>
    <mergeCell ref="A65:D65"/>
    <mergeCell ref="A68:D68"/>
    <mergeCell ref="A45:D45"/>
    <mergeCell ref="A56:D56"/>
    <mergeCell ref="A26:D26"/>
    <mergeCell ref="A33:D33"/>
    <mergeCell ref="A35:D35"/>
    <mergeCell ref="A49:D49"/>
    <mergeCell ref="A51:D51"/>
    <mergeCell ref="A1:D1"/>
    <mergeCell ref="A5:A7"/>
    <mergeCell ref="C5:C7"/>
    <mergeCell ref="D5:D7"/>
    <mergeCell ref="A24:D2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357FC-A874-480D-98D7-B7F1C717A296}">
  <dimension ref="A1:H161"/>
  <sheetViews>
    <sheetView topLeftCell="A13" workbookViewId="0">
      <selection activeCell="J66" sqref="J66"/>
    </sheetView>
  </sheetViews>
  <sheetFormatPr baseColWidth="10" defaultRowHeight="14.4" x14ac:dyDescent="0.3"/>
  <cols>
    <col min="3" max="3" width="50.44140625" bestFit="1" customWidth="1"/>
    <col min="4" max="4" width="11.6640625" bestFit="1" customWidth="1"/>
    <col min="7" max="7" width="12.88671875" customWidth="1"/>
  </cols>
  <sheetData>
    <row r="1" spans="1:8" x14ac:dyDescent="0.3">
      <c r="A1" s="8"/>
      <c r="B1" s="8"/>
      <c r="C1" s="8"/>
      <c r="D1" s="8"/>
      <c r="E1" s="8"/>
      <c r="F1" s="8"/>
      <c r="G1" s="8"/>
    </row>
    <row r="2" spans="1:8" x14ac:dyDescent="0.3">
      <c r="A2" s="8"/>
      <c r="B2" s="81" t="s">
        <v>10</v>
      </c>
      <c r="C2" s="82"/>
      <c r="D2" s="1" t="s">
        <v>0</v>
      </c>
      <c r="E2" s="1" t="s">
        <v>1</v>
      </c>
      <c r="F2" s="2" t="s">
        <v>2</v>
      </c>
      <c r="G2" s="19" t="s">
        <v>3</v>
      </c>
    </row>
    <row r="3" spans="1:8" ht="18" customHeight="1" x14ac:dyDescent="0.3">
      <c r="A3" s="8"/>
      <c r="B3" s="79" t="s">
        <v>12</v>
      </c>
      <c r="C3" s="80"/>
      <c r="D3" s="80"/>
      <c r="E3" s="80"/>
      <c r="F3" s="80"/>
      <c r="G3" s="20"/>
    </row>
    <row r="4" spans="1:8" ht="22.8" x14ac:dyDescent="0.3">
      <c r="B4" s="21">
        <v>1.01</v>
      </c>
      <c r="C4" s="14" t="s">
        <v>4</v>
      </c>
      <c r="D4" s="15" t="s">
        <v>5</v>
      </c>
      <c r="E4" s="15">
        <v>1</v>
      </c>
      <c r="F4" s="18"/>
      <c r="G4" s="16"/>
    </row>
    <row r="5" spans="1:8" x14ac:dyDescent="0.3">
      <c r="B5" s="21">
        <v>1.02</v>
      </c>
      <c r="C5" s="14" t="s">
        <v>51</v>
      </c>
      <c r="D5" s="15" t="s">
        <v>6</v>
      </c>
      <c r="E5" s="15">
        <v>0.15</v>
      </c>
      <c r="F5" s="18"/>
      <c r="G5" s="16"/>
    </row>
    <row r="6" spans="1:8" x14ac:dyDescent="0.3">
      <c r="B6" s="21">
        <v>1.03</v>
      </c>
      <c r="C6" s="14" t="s">
        <v>54</v>
      </c>
      <c r="D6" s="15" t="s">
        <v>15</v>
      </c>
      <c r="E6" s="15">
        <v>150</v>
      </c>
      <c r="F6" s="18"/>
      <c r="G6" s="16"/>
    </row>
    <row r="7" spans="1:8" ht="22.8" x14ac:dyDescent="0.3">
      <c r="A7" s="8"/>
      <c r="B7" s="21">
        <v>1.04</v>
      </c>
      <c r="C7" s="14" t="s">
        <v>56</v>
      </c>
      <c r="D7" s="15" t="s">
        <v>5</v>
      </c>
      <c r="E7" s="15">
        <v>1</v>
      </c>
      <c r="F7" s="18"/>
      <c r="G7" s="16"/>
    </row>
    <row r="8" spans="1:8" x14ac:dyDescent="0.3">
      <c r="A8" s="8"/>
      <c r="B8" s="21">
        <v>1.05</v>
      </c>
      <c r="C8" s="14" t="s">
        <v>48</v>
      </c>
      <c r="D8" s="15" t="s">
        <v>5</v>
      </c>
      <c r="E8" s="15">
        <v>1</v>
      </c>
      <c r="F8" s="18"/>
      <c r="G8" s="16"/>
    </row>
    <row r="9" spans="1:8" ht="18" customHeight="1" x14ac:dyDescent="0.3">
      <c r="A9" s="8"/>
      <c r="B9" s="79" t="s">
        <v>59</v>
      </c>
      <c r="C9" s="80"/>
      <c r="D9" s="80"/>
      <c r="E9" s="80"/>
      <c r="F9" s="80"/>
      <c r="G9" s="20"/>
    </row>
    <row r="10" spans="1:8" ht="22.8" x14ac:dyDescent="0.3">
      <c r="A10" s="8"/>
      <c r="B10" s="21">
        <v>1.06</v>
      </c>
      <c r="C10" s="14" t="s">
        <v>18</v>
      </c>
      <c r="D10" s="15" t="s">
        <v>5</v>
      </c>
      <c r="E10" s="15">
        <v>1</v>
      </c>
      <c r="F10" s="18"/>
      <c r="G10" s="16"/>
    </row>
    <row r="11" spans="1:8" x14ac:dyDescent="0.3">
      <c r="A11" s="8"/>
      <c r="B11" s="21">
        <v>1.07</v>
      </c>
      <c r="C11" s="14" t="s">
        <v>109</v>
      </c>
      <c r="D11" s="15" t="s">
        <v>19</v>
      </c>
      <c r="E11" s="15">
        <v>8</v>
      </c>
      <c r="F11" s="18"/>
      <c r="G11" s="16"/>
    </row>
    <row r="12" spans="1:8" x14ac:dyDescent="0.3">
      <c r="A12" s="8"/>
      <c r="B12" s="21">
        <v>1.08</v>
      </c>
      <c r="C12" s="23" t="s">
        <v>61</v>
      </c>
      <c r="D12" s="15" t="s">
        <v>13</v>
      </c>
      <c r="E12" s="15">
        <v>10</v>
      </c>
      <c r="F12" s="18"/>
      <c r="G12" s="16"/>
      <c r="H12" s="17"/>
    </row>
    <row r="13" spans="1:8" x14ac:dyDescent="0.3">
      <c r="A13" s="8"/>
      <c r="B13" s="21">
        <v>1.0900000000000001</v>
      </c>
      <c r="C13" s="23" t="s">
        <v>62</v>
      </c>
      <c r="D13" s="15" t="s">
        <v>13</v>
      </c>
      <c r="E13" s="15">
        <v>12</v>
      </c>
      <c r="F13" s="18"/>
      <c r="G13" s="16"/>
      <c r="H13" s="17"/>
    </row>
    <row r="14" spans="1:8" x14ac:dyDescent="0.3">
      <c r="A14" s="8"/>
      <c r="B14" s="22">
        <v>1.1000000000000001</v>
      </c>
      <c r="C14" s="14" t="s">
        <v>110</v>
      </c>
      <c r="D14" s="15" t="s">
        <v>13</v>
      </c>
      <c r="E14" s="15">
        <v>18</v>
      </c>
      <c r="F14" s="18"/>
      <c r="G14" s="16"/>
    </row>
    <row r="15" spans="1:8" x14ac:dyDescent="0.3">
      <c r="A15" s="8"/>
      <c r="B15" s="22">
        <v>1.1100000000000001</v>
      </c>
      <c r="C15" s="14" t="s">
        <v>11</v>
      </c>
      <c r="D15" s="15" t="s">
        <v>0</v>
      </c>
      <c r="E15" s="15">
        <v>4</v>
      </c>
      <c r="F15" s="18"/>
      <c r="G15" s="16"/>
    </row>
    <row r="16" spans="1:8" x14ac:dyDescent="0.3">
      <c r="A16" s="8"/>
      <c r="B16" s="21">
        <v>1.1200000000000001</v>
      </c>
      <c r="C16" s="14" t="s">
        <v>7</v>
      </c>
      <c r="D16" s="15" t="s">
        <v>0</v>
      </c>
      <c r="E16" s="15">
        <v>24</v>
      </c>
      <c r="F16" s="18"/>
      <c r="G16" s="16"/>
    </row>
    <row r="17" spans="1:7" x14ac:dyDescent="0.3">
      <c r="A17" s="8"/>
      <c r="B17" s="22">
        <v>1.1299999999999999</v>
      </c>
      <c r="C17" s="14" t="s">
        <v>65</v>
      </c>
      <c r="D17" s="15" t="s">
        <v>15</v>
      </c>
      <c r="E17" s="15">
        <v>3</v>
      </c>
      <c r="F17" s="18"/>
      <c r="G17" s="16"/>
    </row>
    <row r="18" spans="1:7" ht="24" customHeight="1" x14ac:dyDescent="0.3">
      <c r="A18" s="8"/>
      <c r="B18" s="21">
        <v>1.1399999999999999</v>
      </c>
      <c r="C18" s="14" t="s">
        <v>66</v>
      </c>
      <c r="D18" s="15" t="s">
        <v>5</v>
      </c>
      <c r="E18" s="15">
        <v>1</v>
      </c>
      <c r="F18" s="18"/>
      <c r="G18" s="16"/>
    </row>
    <row r="19" spans="1:7" x14ac:dyDescent="0.3">
      <c r="A19" s="8"/>
      <c r="B19" s="3"/>
      <c r="C19" s="4"/>
      <c r="D19" s="5"/>
      <c r="E19" s="5"/>
      <c r="F19" s="5"/>
      <c r="G19" s="13"/>
    </row>
    <row r="20" spans="1:7" x14ac:dyDescent="0.3">
      <c r="A20" s="8"/>
      <c r="B20" s="3"/>
      <c r="C20" s="7"/>
      <c r="D20" s="8"/>
      <c r="E20" s="8"/>
      <c r="F20" s="8"/>
      <c r="G20" s="9"/>
    </row>
    <row r="21" spans="1:7" x14ac:dyDescent="0.3">
      <c r="A21" s="8"/>
      <c r="B21" s="81" t="s">
        <v>38</v>
      </c>
      <c r="C21" s="82"/>
      <c r="D21" s="1" t="s">
        <v>0</v>
      </c>
      <c r="E21" s="1" t="s">
        <v>1</v>
      </c>
      <c r="F21" s="2" t="s">
        <v>2</v>
      </c>
      <c r="G21" s="19" t="s">
        <v>3</v>
      </c>
    </row>
    <row r="22" spans="1:7" ht="16.2" customHeight="1" x14ac:dyDescent="0.3">
      <c r="A22" s="8"/>
      <c r="B22" s="22">
        <v>2.0099999999999998</v>
      </c>
      <c r="C22" s="24" t="s">
        <v>69</v>
      </c>
      <c r="D22" s="15" t="s">
        <v>14</v>
      </c>
      <c r="E22" s="15">
        <f>2*0.5</f>
        <v>1</v>
      </c>
      <c r="F22" s="18"/>
      <c r="G22" s="16"/>
    </row>
    <row r="23" spans="1:7" ht="24.6" customHeight="1" x14ac:dyDescent="0.3">
      <c r="A23" s="8"/>
      <c r="B23" s="22">
        <v>2.02</v>
      </c>
      <c r="C23" s="14" t="s">
        <v>70</v>
      </c>
      <c r="D23" s="15" t="s">
        <v>5</v>
      </c>
      <c r="E23" s="15">
        <v>1</v>
      </c>
      <c r="F23" s="18"/>
      <c r="G23" s="16"/>
    </row>
    <row r="24" spans="1:7" x14ac:dyDescent="0.3">
      <c r="A24" s="8"/>
      <c r="B24" s="22">
        <v>2.0299999999999998</v>
      </c>
      <c r="C24" s="14" t="s">
        <v>71</v>
      </c>
      <c r="D24" s="15" t="s">
        <v>5</v>
      </c>
      <c r="E24" s="15">
        <v>1</v>
      </c>
      <c r="F24" s="18"/>
      <c r="G24" s="16"/>
    </row>
    <row r="25" spans="1:7" ht="22.8" x14ac:dyDescent="0.3">
      <c r="B25" s="21">
        <v>2.04</v>
      </c>
      <c r="C25" s="14" t="s">
        <v>16</v>
      </c>
      <c r="D25" s="15" t="s">
        <v>5</v>
      </c>
      <c r="E25" s="15">
        <v>1</v>
      </c>
      <c r="F25" s="18"/>
      <c r="G25" s="16"/>
    </row>
    <row r="26" spans="1:7" x14ac:dyDescent="0.3">
      <c r="B26" s="21">
        <v>2.0499999999999998</v>
      </c>
      <c r="C26" s="14" t="s">
        <v>47</v>
      </c>
      <c r="D26" s="15" t="s">
        <v>15</v>
      </c>
      <c r="E26" s="15">
        <v>180</v>
      </c>
      <c r="F26" s="18"/>
      <c r="G26" s="16"/>
    </row>
    <row r="27" spans="1:7" x14ac:dyDescent="0.3">
      <c r="A27" s="8"/>
      <c r="B27" s="8"/>
      <c r="C27" s="10"/>
      <c r="D27" s="5"/>
      <c r="E27" s="11"/>
      <c r="F27" s="12"/>
      <c r="G27" s="6"/>
    </row>
    <row r="28" spans="1:7" x14ac:dyDescent="0.3">
      <c r="A28" s="8"/>
      <c r="B28" s="8"/>
      <c r="C28" s="10"/>
      <c r="D28" s="5"/>
      <c r="E28" s="11"/>
      <c r="F28" s="12"/>
      <c r="G28" s="29"/>
    </row>
    <row r="29" spans="1:7" x14ac:dyDescent="0.3">
      <c r="A29" s="8"/>
      <c r="B29" s="81" t="s">
        <v>45</v>
      </c>
      <c r="C29" s="82"/>
      <c r="D29" s="1" t="s">
        <v>0</v>
      </c>
      <c r="E29" s="1" t="s">
        <v>1</v>
      </c>
      <c r="F29" s="2" t="s">
        <v>2</v>
      </c>
      <c r="G29" s="19" t="s">
        <v>3</v>
      </c>
    </row>
    <row r="30" spans="1:7" ht="18" customHeight="1" x14ac:dyDescent="0.3">
      <c r="A30" s="8"/>
      <c r="B30" s="79" t="s">
        <v>27</v>
      </c>
      <c r="C30" s="80"/>
      <c r="D30" s="80"/>
      <c r="E30" s="80"/>
      <c r="F30" s="80"/>
      <c r="G30" s="20"/>
    </row>
    <row r="31" spans="1:7" x14ac:dyDescent="0.3">
      <c r="A31" s="8"/>
      <c r="B31" s="22">
        <v>3.02</v>
      </c>
      <c r="C31" s="14" t="s">
        <v>21</v>
      </c>
      <c r="D31" s="15" t="s">
        <v>15</v>
      </c>
      <c r="E31" s="15">
        <f>240*1.5</f>
        <v>360</v>
      </c>
      <c r="F31" s="18"/>
      <c r="G31" s="16"/>
    </row>
    <row r="32" spans="1:7" x14ac:dyDescent="0.3">
      <c r="A32" s="8"/>
      <c r="B32" s="22">
        <v>3.03</v>
      </c>
      <c r="C32" s="14" t="s">
        <v>23</v>
      </c>
      <c r="D32" s="15" t="s">
        <v>15</v>
      </c>
      <c r="E32" s="15">
        <v>15</v>
      </c>
      <c r="F32" s="18"/>
      <c r="G32" s="16"/>
    </row>
    <row r="33" spans="1:7" x14ac:dyDescent="0.3">
      <c r="A33" s="8"/>
      <c r="B33" s="22">
        <v>3.04</v>
      </c>
      <c r="C33" s="14" t="s">
        <v>22</v>
      </c>
      <c r="D33" s="15" t="s">
        <v>19</v>
      </c>
      <c r="E33" s="15">
        <v>12</v>
      </c>
      <c r="F33" s="18"/>
      <c r="G33" s="16"/>
    </row>
    <row r="34" spans="1:7" x14ac:dyDescent="0.3">
      <c r="A34" s="8"/>
      <c r="B34" s="22">
        <v>3.05</v>
      </c>
      <c r="C34" s="14" t="s">
        <v>77</v>
      </c>
      <c r="D34" s="15" t="s">
        <v>15</v>
      </c>
      <c r="E34" s="15">
        <f>3*1.5*4</f>
        <v>18</v>
      </c>
      <c r="F34" s="18"/>
      <c r="G34" s="16"/>
    </row>
    <row r="35" spans="1:7" x14ac:dyDescent="0.3">
      <c r="A35" s="8"/>
      <c r="B35" s="22">
        <v>3.06</v>
      </c>
      <c r="C35" s="14" t="s">
        <v>24</v>
      </c>
      <c r="D35" s="15" t="s">
        <v>15</v>
      </c>
      <c r="E35" s="15">
        <v>20</v>
      </c>
      <c r="F35" s="18"/>
      <c r="G35" s="16"/>
    </row>
    <row r="36" spans="1:7" x14ac:dyDescent="0.3">
      <c r="A36" s="8"/>
      <c r="B36" s="22">
        <v>3.07</v>
      </c>
      <c r="C36" s="14" t="s">
        <v>37</v>
      </c>
      <c r="D36" s="15" t="s">
        <v>15</v>
      </c>
      <c r="E36" s="15">
        <v>800</v>
      </c>
      <c r="F36" s="18"/>
      <c r="G36" s="16"/>
    </row>
    <row r="37" spans="1:7" x14ac:dyDescent="0.3">
      <c r="A37" s="8"/>
      <c r="B37" s="22">
        <v>3.08</v>
      </c>
      <c r="C37" s="14" t="s">
        <v>78</v>
      </c>
      <c r="D37" s="15" t="s">
        <v>15</v>
      </c>
      <c r="E37" s="15">
        <v>100</v>
      </c>
      <c r="F37" s="18"/>
      <c r="G37" s="16"/>
    </row>
    <row r="38" spans="1:7" ht="18" customHeight="1" x14ac:dyDescent="0.3">
      <c r="A38" s="8"/>
      <c r="B38" s="79" t="s">
        <v>82</v>
      </c>
      <c r="C38" s="80"/>
      <c r="D38" s="80"/>
      <c r="E38" s="80"/>
      <c r="F38" s="80"/>
      <c r="G38" s="20"/>
    </row>
    <row r="39" spans="1:7" s="26" customFormat="1" ht="15" customHeight="1" x14ac:dyDescent="0.25">
      <c r="A39" s="25"/>
      <c r="B39" s="22">
        <v>3.09</v>
      </c>
      <c r="C39" s="14" t="s">
        <v>81</v>
      </c>
      <c r="D39" s="15" t="s">
        <v>15</v>
      </c>
      <c r="E39" s="27">
        <v>11195</v>
      </c>
      <c r="F39" s="18"/>
      <c r="G39" s="16"/>
    </row>
    <row r="40" spans="1:7" x14ac:dyDescent="0.3">
      <c r="A40" s="8"/>
      <c r="B40" s="8"/>
      <c r="C40" s="10"/>
      <c r="D40" s="5"/>
      <c r="E40" s="11"/>
      <c r="F40" s="12"/>
      <c r="G40" s="6"/>
    </row>
    <row r="41" spans="1:7" x14ac:dyDescent="0.3">
      <c r="A41" s="8"/>
      <c r="B41" s="3"/>
      <c r="C41" s="7"/>
      <c r="D41" s="8"/>
      <c r="E41" s="8"/>
      <c r="F41" s="8"/>
      <c r="G41" s="9"/>
    </row>
    <row r="42" spans="1:7" x14ac:dyDescent="0.3">
      <c r="A42" s="8"/>
      <c r="B42" s="81" t="s">
        <v>28</v>
      </c>
      <c r="C42" s="82"/>
      <c r="D42" s="1" t="s">
        <v>0</v>
      </c>
      <c r="E42" s="1" t="s">
        <v>1</v>
      </c>
      <c r="F42" s="2" t="s">
        <v>2</v>
      </c>
      <c r="G42" s="19" t="s">
        <v>3</v>
      </c>
    </row>
    <row r="43" spans="1:7" ht="18" customHeight="1" x14ac:dyDescent="0.3">
      <c r="A43" s="8"/>
      <c r="B43" s="79" t="s">
        <v>25</v>
      </c>
      <c r="C43" s="80"/>
      <c r="D43" s="80"/>
      <c r="E43" s="80"/>
      <c r="F43" s="80"/>
      <c r="G43" s="20"/>
    </row>
    <row r="44" spans="1:7" s="26" customFormat="1" ht="22.8" x14ac:dyDescent="0.25">
      <c r="A44" s="25"/>
      <c r="B44" s="22">
        <v>4.01</v>
      </c>
      <c r="C44" s="14" t="s">
        <v>87</v>
      </c>
      <c r="D44" s="15" t="s">
        <v>5</v>
      </c>
      <c r="E44" s="15">
        <v>1</v>
      </c>
      <c r="F44" s="18"/>
      <c r="G44" s="16"/>
    </row>
    <row r="45" spans="1:7" s="26" customFormat="1" ht="12" x14ac:dyDescent="0.25">
      <c r="A45" s="25"/>
      <c r="B45" s="22">
        <v>4.0199999999999996</v>
      </c>
      <c r="C45" s="14" t="s">
        <v>88</v>
      </c>
      <c r="D45" s="15" t="s">
        <v>5</v>
      </c>
      <c r="E45" s="15">
        <v>1</v>
      </c>
      <c r="F45" s="18"/>
      <c r="G45" s="16"/>
    </row>
    <row r="46" spans="1:7" s="26" customFormat="1" ht="18" customHeight="1" x14ac:dyDescent="0.25">
      <c r="A46" s="25"/>
      <c r="B46" s="79" t="s">
        <v>90</v>
      </c>
      <c r="C46" s="80"/>
      <c r="D46" s="80"/>
      <c r="E46" s="80"/>
      <c r="F46" s="80"/>
      <c r="G46" s="20"/>
    </row>
    <row r="47" spans="1:7" s="26" customFormat="1" ht="22.8" x14ac:dyDescent="0.25">
      <c r="A47" s="25"/>
      <c r="B47" s="22">
        <v>4.03</v>
      </c>
      <c r="C47" s="14" t="s">
        <v>36</v>
      </c>
      <c r="D47" s="15" t="s">
        <v>13</v>
      </c>
      <c r="E47" s="15">
        <v>15</v>
      </c>
      <c r="F47" s="18"/>
      <c r="G47" s="16"/>
    </row>
    <row r="48" spans="1:7" s="26" customFormat="1" ht="12" x14ac:dyDescent="0.25">
      <c r="A48" s="25"/>
      <c r="B48" s="21">
        <v>4.04</v>
      </c>
      <c r="C48" s="14" t="s">
        <v>26</v>
      </c>
      <c r="D48" s="15" t="s">
        <v>8</v>
      </c>
      <c r="E48" s="15">
        <v>1800</v>
      </c>
      <c r="F48" s="18"/>
      <c r="G48" s="16"/>
    </row>
    <row r="49" spans="1:8" s="26" customFormat="1" ht="12" x14ac:dyDescent="0.25">
      <c r="A49" s="25"/>
      <c r="B49" s="21">
        <v>4.05</v>
      </c>
      <c r="C49" s="14" t="s">
        <v>29</v>
      </c>
      <c r="D49" s="15" t="s">
        <v>8</v>
      </c>
      <c r="E49" s="15">
        <f>300*6</f>
        <v>1800</v>
      </c>
      <c r="F49" s="18"/>
      <c r="G49" s="16"/>
    </row>
    <row r="50" spans="1:8" s="26" customFormat="1" ht="12" x14ac:dyDescent="0.25">
      <c r="A50" s="25"/>
      <c r="B50" s="22">
        <v>4.0599999999999996</v>
      </c>
      <c r="C50" s="14" t="s">
        <v>30</v>
      </c>
      <c r="D50" s="15" t="s">
        <v>8</v>
      </c>
      <c r="E50" s="15">
        <v>3600</v>
      </c>
      <c r="F50" s="18"/>
      <c r="G50" s="16"/>
    </row>
    <row r="51" spans="1:8" s="26" customFormat="1" ht="22.8" x14ac:dyDescent="0.25">
      <c r="A51" s="25"/>
      <c r="B51" s="22">
        <v>4.07</v>
      </c>
      <c r="C51" s="14" t="s">
        <v>92</v>
      </c>
      <c r="D51" s="15" t="s">
        <v>0</v>
      </c>
      <c r="E51" s="15">
        <v>60</v>
      </c>
      <c r="F51" s="18"/>
      <c r="G51" s="16"/>
    </row>
    <row r="52" spans="1:8" s="26" customFormat="1" ht="18" customHeight="1" x14ac:dyDescent="0.25">
      <c r="A52" s="25"/>
      <c r="B52" s="79" t="s">
        <v>43</v>
      </c>
      <c r="C52" s="80"/>
      <c r="D52" s="80"/>
      <c r="E52" s="80"/>
      <c r="F52" s="80"/>
      <c r="G52" s="20"/>
    </row>
    <row r="53" spans="1:8" s="26" customFormat="1" ht="15.6" customHeight="1" x14ac:dyDescent="0.25">
      <c r="A53" s="25"/>
      <c r="B53" s="22">
        <v>4.09</v>
      </c>
      <c r="C53" s="14" t="s">
        <v>31</v>
      </c>
      <c r="D53" s="15" t="s">
        <v>6</v>
      </c>
      <c r="E53" s="15">
        <v>0.7</v>
      </c>
      <c r="F53" s="18"/>
      <c r="G53" s="16"/>
    </row>
    <row r="54" spans="1:8" s="26" customFormat="1" ht="18" customHeight="1" x14ac:dyDescent="0.25">
      <c r="A54" s="25"/>
      <c r="B54" s="79" t="s">
        <v>32</v>
      </c>
      <c r="C54" s="80"/>
      <c r="D54" s="80"/>
      <c r="E54" s="80"/>
      <c r="F54" s="80"/>
      <c r="G54" s="20"/>
    </row>
    <row r="55" spans="1:8" s="26" customFormat="1" ht="15.6" customHeight="1" x14ac:dyDescent="0.25">
      <c r="A55" s="25"/>
      <c r="B55" s="22">
        <v>4.1100000000000003</v>
      </c>
      <c r="C55" s="14" t="s">
        <v>34</v>
      </c>
      <c r="D55" s="15" t="s">
        <v>6</v>
      </c>
      <c r="E55" s="15">
        <v>3.1</v>
      </c>
      <c r="F55" s="18"/>
      <c r="G55" s="16"/>
    </row>
    <row r="56" spans="1:8" s="26" customFormat="1" ht="18" customHeight="1" x14ac:dyDescent="0.25">
      <c r="A56" s="25"/>
      <c r="B56" s="79" t="s">
        <v>35</v>
      </c>
      <c r="C56" s="80"/>
      <c r="D56" s="80"/>
      <c r="E56" s="80"/>
      <c r="F56" s="80"/>
      <c r="G56" s="20"/>
    </row>
    <row r="57" spans="1:8" s="26" customFormat="1" ht="22.8" x14ac:dyDescent="0.25">
      <c r="A57" s="25"/>
      <c r="B57" s="22">
        <v>4.12</v>
      </c>
      <c r="C57" s="14" t="s">
        <v>49</v>
      </c>
      <c r="D57" s="15" t="s">
        <v>5</v>
      </c>
      <c r="E57" s="28">
        <v>0.68</v>
      </c>
      <c r="F57" s="18"/>
      <c r="G57" s="16"/>
    </row>
    <row r="58" spans="1:8" x14ac:dyDescent="0.3">
      <c r="A58" s="8"/>
      <c r="B58" s="8"/>
      <c r="C58" s="10"/>
      <c r="D58" s="5"/>
      <c r="E58" s="11"/>
      <c r="F58" s="12"/>
      <c r="G58" s="6"/>
    </row>
    <row r="59" spans="1:8" ht="12.75" customHeight="1" x14ac:dyDescent="0.3">
      <c r="A59" s="8"/>
      <c r="B59" s="8"/>
      <c r="C59" s="8"/>
      <c r="D59" s="8"/>
      <c r="E59" s="8"/>
      <c r="F59" s="8"/>
      <c r="G59" s="8"/>
    </row>
    <row r="60" spans="1:8" x14ac:dyDescent="0.3">
      <c r="A60" s="8"/>
      <c r="B60" s="81" t="s">
        <v>46</v>
      </c>
      <c r="C60" s="82"/>
      <c r="D60" s="1" t="s">
        <v>0</v>
      </c>
      <c r="E60" s="1" t="s">
        <v>1</v>
      </c>
      <c r="F60" s="2" t="s">
        <v>2</v>
      </c>
      <c r="G60" s="19" t="s">
        <v>3</v>
      </c>
    </row>
    <row r="61" spans="1:8" s="26" customFormat="1" ht="22.8" x14ac:dyDescent="0.25">
      <c r="A61" s="25"/>
      <c r="B61" s="22">
        <v>5.01</v>
      </c>
      <c r="C61" s="14" t="s">
        <v>98</v>
      </c>
      <c r="D61" s="15" t="s">
        <v>15</v>
      </c>
      <c r="E61" s="27">
        <f>440*8</f>
        <v>3520</v>
      </c>
      <c r="F61" s="18"/>
      <c r="G61" s="16"/>
    </row>
    <row r="62" spans="1:8" x14ac:dyDescent="0.3">
      <c r="A62" s="8"/>
      <c r="B62" s="8"/>
      <c r="C62" s="10"/>
      <c r="D62" s="5"/>
      <c r="E62" s="11"/>
      <c r="F62" s="12"/>
      <c r="G62" s="6"/>
    </row>
    <row r="63" spans="1:8" ht="15" thickBot="1" x14ac:dyDescent="0.35">
      <c r="A63" s="8"/>
      <c r="B63" s="8"/>
      <c r="C63" s="10"/>
      <c r="D63" s="5"/>
      <c r="E63" s="11"/>
      <c r="F63" s="12"/>
      <c r="G63" s="29"/>
    </row>
    <row r="64" spans="1:8" ht="15" thickBot="1" x14ac:dyDescent="0.35">
      <c r="A64" s="8"/>
      <c r="B64" s="8"/>
      <c r="C64" s="76" t="s">
        <v>40</v>
      </c>
      <c r="D64" s="77"/>
      <c r="E64" s="77"/>
      <c r="F64" s="78"/>
      <c r="G64" s="30"/>
      <c r="H64" s="37"/>
    </row>
    <row r="65" spans="1:8" ht="15" thickBot="1" x14ac:dyDescent="0.35">
      <c r="A65" s="8"/>
      <c r="B65" s="8"/>
      <c r="C65" s="73" t="s">
        <v>9</v>
      </c>
      <c r="D65" s="74"/>
      <c r="E65" s="74"/>
      <c r="F65" s="75"/>
      <c r="G65" s="31"/>
    </row>
    <row r="66" spans="1:8" ht="15" thickBot="1" x14ac:dyDescent="0.35">
      <c r="A66" s="8"/>
      <c r="B66" s="8"/>
      <c r="C66" s="76" t="s">
        <v>41</v>
      </c>
      <c r="D66" s="77"/>
      <c r="E66" s="77"/>
      <c r="F66" s="78"/>
      <c r="G66" s="30"/>
    </row>
    <row r="67" spans="1:8" x14ac:dyDescent="0.3">
      <c r="A67" s="8"/>
      <c r="B67" s="8"/>
      <c r="C67" s="36"/>
      <c r="D67" s="36"/>
      <c r="E67" s="36"/>
      <c r="F67" s="36"/>
      <c r="G67" s="32"/>
    </row>
    <row r="68" spans="1:8" x14ac:dyDescent="0.3">
      <c r="A68" s="8"/>
      <c r="B68" s="81" t="s">
        <v>39</v>
      </c>
      <c r="C68" s="82"/>
      <c r="D68" s="1" t="s">
        <v>0</v>
      </c>
      <c r="E68" s="1" t="s">
        <v>1</v>
      </c>
      <c r="F68" s="2" t="s">
        <v>2</v>
      </c>
      <c r="G68" s="19" t="s">
        <v>3</v>
      </c>
    </row>
    <row r="69" spans="1:8" ht="18" customHeight="1" x14ac:dyDescent="0.3">
      <c r="A69" s="8"/>
      <c r="B69" s="79" t="s">
        <v>20</v>
      </c>
      <c r="C69" s="80"/>
      <c r="D69" s="80"/>
      <c r="E69" s="80"/>
      <c r="F69" s="80"/>
      <c r="G69" s="20"/>
    </row>
    <row r="70" spans="1:8" ht="22.8" x14ac:dyDescent="0.3">
      <c r="A70" s="8"/>
      <c r="B70" s="21">
        <v>3.01</v>
      </c>
      <c r="C70" s="14" t="s">
        <v>42</v>
      </c>
      <c r="D70" s="15" t="s">
        <v>15</v>
      </c>
      <c r="E70" s="15">
        <f>31000*0.5</f>
        <v>15500</v>
      </c>
      <c r="F70" s="18"/>
      <c r="G70" s="16"/>
    </row>
    <row r="71" spans="1:8" ht="18" customHeight="1" x14ac:dyDescent="0.3">
      <c r="A71" s="8"/>
      <c r="B71" s="79" t="s">
        <v>82</v>
      </c>
      <c r="C71" s="80"/>
      <c r="D71" s="80"/>
      <c r="E71" s="80"/>
      <c r="F71" s="80"/>
      <c r="G71" s="20"/>
    </row>
    <row r="72" spans="1:8" s="34" customFormat="1" ht="23.4" customHeight="1" x14ac:dyDescent="0.25">
      <c r="A72" s="33"/>
      <c r="B72" s="22">
        <v>3.1</v>
      </c>
      <c r="C72" s="14" t="s">
        <v>83</v>
      </c>
      <c r="D72" s="15" t="s">
        <v>15</v>
      </c>
      <c r="E72" s="27">
        <f>13229-11195</f>
        <v>2034</v>
      </c>
      <c r="F72" s="18"/>
      <c r="G72" s="16"/>
    </row>
    <row r="73" spans="1:8" s="34" customFormat="1" ht="22.8" x14ac:dyDescent="0.25">
      <c r="A73" s="33"/>
      <c r="B73" s="22">
        <v>3.11</v>
      </c>
      <c r="C73" s="14" t="s">
        <v>84</v>
      </c>
      <c r="D73" s="15" t="s">
        <v>13</v>
      </c>
      <c r="E73" s="15">
        <v>2589</v>
      </c>
      <c r="F73" s="18"/>
      <c r="G73" s="16"/>
    </row>
    <row r="74" spans="1:8" s="26" customFormat="1" ht="18" customHeight="1" x14ac:dyDescent="0.25">
      <c r="A74" s="25"/>
      <c r="B74" s="79" t="s">
        <v>43</v>
      </c>
      <c r="C74" s="80"/>
      <c r="D74" s="80"/>
      <c r="E74" s="80"/>
      <c r="F74" s="80"/>
      <c r="G74" s="20"/>
    </row>
    <row r="75" spans="1:8" s="34" customFormat="1" ht="22.8" x14ac:dyDescent="0.25">
      <c r="A75" s="33"/>
      <c r="B75" s="22">
        <v>4.08</v>
      </c>
      <c r="C75" s="14" t="s">
        <v>44</v>
      </c>
      <c r="D75" s="15" t="s">
        <v>15</v>
      </c>
      <c r="E75" s="15">
        <v>3324</v>
      </c>
      <c r="F75" s="18"/>
      <c r="G75" s="16"/>
    </row>
    <row r="76" spans="1:8" s="26" customFormat="1" ht="18" customHeight="1" x14ac:dyDescent="0.25">
      <c r="A76" s="25"/>
      <c r="B76" s="79" t="s">
        <v>32</v>
      </c>
      <c r="C76" s="80"/>
      <c r="D76" s="80"/>
      <c r="E76" s="80"/>
      <c r="F76" s="80"/>
      <c r="G76" s="20"/>
    </row>
    <row r="77" spans="1:8" s="34" customFormat="1" ht="22.8" x14ac:dyDescent="0.25">
      <c r="A77" s="33"/>
      <c r="B77" s="22">
        <v>4.0999999999999996</v>
      </c>
      <c r="C77" s="14" t="s">
        <v>33</v>
      </c>
      <c r="D77" s="15" t="s">
        <v>15</v>
      </c>
      <c r="E77" s="15">
        <v>15500</v>
      </c>
      <c r="F77" s="18"/>
      <c r="G77" s="16"/>
    </row>
    <row r="78" spans="1:8" s="26" customFormat="1" ht="18" customHeight="1" x14ac:dyDescent="0.25">
      <c r="A78" s="25"/>
      <c r="B78" s="79" t="s">
        <v>46</v>
      </c>
      <c r="C78" s="80"/>
      <c r="D78" s="80"/>
      <c r="E78" s="80"/>
      <c r="F78" s="80"/>
      <c r="G78" s="20"/>
    </row>
    <row r="79" spans="1:8" s="34" customFormat="1" ht="34.200000000000003" x14ac:dyDescent="0.25">
      <c r="A79" s="33"/>
      <c r="B79" s="22">
        <v>5.0199999999999996</v>
      </c>
      <c r="C79" s="59" t="s">
        <v>138</v>
      </c>
      <c r="D79" s="60" t="s">
        <v>15</v>
      </c>
      <c r="E79" s="28">
        <v>1000</v>
      </c>
      <c r="F79" s="18"/>
      <c r="G79" s="61"/>
      <c r="H79" s="35"/>
    </row>
    <row r="80" spans="1:8" ht="15" thickBot="1" x14ac:dyDescent="0.35">
      <c r="A80" s="8"/>
      <c r="B80" s="8"/>
      <c r="C80" s="10"/>
      <c r="D80" s="5"/>
      <c r="E80" s="11"/>
      <c r="F80" s="12"/>
      <c r="G80" s="29"/>
    </row>
    <row r="81" spans="1:7" ht="15" thickBot="1" x14ac:dyDescent="0.35">
      <c r="A81" s="8"/>
      <c r="B81" s="8"/>
      <c r="C81" s="76" t="s">
        <v>112</v>
      </c>
      <c r="D81" s="77"/>
      <c r="E81" s="77"/>
      <c r="F81" s="78"/>
      <c r="G81" s="30"/>
    </row>
    <row r="82" spans="1:7" ht="15" thickBot="1" x14ac:dyDescent="0.35">
      <c r="A82" s="8"/>
      <c r="B82" s="8"/>
      <c r="C82" s="73" t="s">
        <v>9</v>
      </c>
      <c r="D82" s="74"/>
      <c r="E82" s="74"/>
      <c r="F82" s="75"/>
      <c r="G82" s="31"/>
    </row>
    <row r="83" spans="1:7" ht="15" thickBot="1" x14ac:dyDescent="0.35">
      <c r="A83" s="8"/>
      <c r="B83" s="8"/>
      <c r="C83" s="76" t="s">
        <v>111</v>
      </c>
      <c r="D83" s="77"/>
      <c r="E83" s="77"/>
      <c r="F83" s="78"/>
      <c r="G83" s="30"/>
    </row>
    <row r="84" spans="1:7" ht="15" customHeight="1" x14ac:dyDescent="0.3">
      <c r="A84" s="8"/>
      <c r="B84" s="8"/>
      <c r="C84" s="8"/>
      <c r="D84" s="8"/>
      <c r="E84" s="8"/>
      <c r="F84" s="8"/>
      <c r="G84" s="8"/>
    </row>
    <row r="85" spans="1:7" ht="15" customHeight="1" x14ac:dyDescent="0.3"/>
    <row r="86" spans="1:7" ht="15" customHeight="1" x14ac:dyDescent="0.3"/>
    <row r="87" spans="1:7" ht="15" customHeight="1" x14ac:dyDescent="0.3"/>
    <row r="88" spans="1:7" ht="15" customHeight="1" x14ac:dyDescent="0.3"/>
    <row r="89" spans="1:7" ht="15" customHeight="1" x14ac:dyDescent="0.3"/>
    <row r="90" spans="1:7" ht="15" customHeight="1" x14ac:dyDescent="0.3"/>
    <row r="91" spans="1:7" ht="15" customHeight="1" x14ac:dyDescent="0.3"/>
    <row r="92" spans="1:7" ht="15" customHeight="1" x14ac:dyDescent="0.3"/>
    <row r="93" spans="1:7" ht="15" customHeight="1" x14ac:dyDescent="0.3"/>
    <row r="94" spans="1:7" ht="15" customHeight="1" x14ac:dyDescent="0.3"/>
    <row r="95" spans="1:7" ht="15" customHeight="1" x14ac:dyDescent="0.3"/>
    <row r="96" spans="1:7"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sheetData>
  <mergeCells count="26">
    <mergeCell ref="B52:F52"/>
    <mergeCell ref="B2:C2"/>
    <mergeCell ref="B3:F3"/>
    <mergeCell ref="B9:F9"/>
    <mergeCell ref="B21:C21"/>
    <mergeCell ref="B29:C29"/>
    <mergeCell ref="B30:F30"/>
    <mergeCell ref="B38:F38"/>
    <mergeCell ref="B42:C42"/>
    <mergeCell ref="B43:F43"/>
    <mergeCell ref="B46:F46"/>
    <mergeCell ref="B54:F54"/>
    <mergeCell ref="B56:F56"/>
    <mergeCell ref="B60:C60"/>
    <mergeCell ref="B68:C68"/>
    <mergeCell ref="C81:F81"/>
    <mergeCell ref="C64:F64"/>
    <mergeCell ref="C65:F65"/>
    <mergeCell ref="C66:F66"/>
    <mergeCell ref="C82:F82"/>
    <mergeCell ref="C83:F83"/>
    <mergeCell ref="B69:F69"/>
    <mergeCell ref="B71:F71"/>
    <mergeCell ref="B74:F74"/>
    <mergeCell ref="B76:F76"/>
    <mergeCell ref="B78:F7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bdp</vt:lpstr>
      <vt:lpstr>dqe</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BONNIN Elodie</dc:creator>
  <cp:lastModifiedBy>IMPACT LIONEL</cp:lastModifiedBy>
  <dcterms:created xsi:type="dcterms:W3CDTF">2018-11-21T09:44:29Z</dcterms:created>
  <dcterms:modified xsi:type="dcterms:W3CDTF">2021-03-26T20:04:09Z</dcterms:modified>
</cp:coreProperties>
</file>